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G:\Dokumente\Büro\PREISE\"/>
    </mc:Choice>
  </mc:AlternateContent>
  <xr:revisionPtr revIDLastSave="0" documentId="13_ncr:1_{0ABBA44B-4722-4DD7-86FD-E3EE0349FB26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Tabelle1" sheetId="1" r:id="rId1"/>
  </sheets>
  <definedNames>
    <definedName name="_xlnm.Print_Area" localSheetId="0">Tabelle1!$A$1:$J$81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1" i="1" l="1"/>
  <c r="J81" i="1" s="1"/>
  <c r="F77" i="1"/>
  <c r="I77" i="1" s="1"/>
  <c r="F78" i="1"/>
  <c r="J78" i="1" s="1"/>
  <c r="F60" i="1"/>
  <c r="J60" i="1" s="1"/>
  <c r="F61" i="1"/>
  <c r="G61" i="1" s="1"/>
  <c r="F80" i="1"/>
  <c r="F79" i="1"/>
  <c r="F76" i="1"/>
  <c r="F73" i="1"/>
  <c r="F72" i="1"/>
  <c r="F71" i="1"/>
  <c r="F70" i="1"/>
  <c r="F69" i="1"/>
  <c r="F68" i="1"/>
  <c r="F67" i="1"/>
  <c r="F66" i="1"/>
  <c r="F65" i="1"/>
  <c r="F64" i="1"/>
  <c r="F63" i="1"/>
  <c r="F62" i="1"/>
  <c r="F59" i="1"/>
  <c r="F58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G81" i="1" l="1"/>
  <c r="H81" i="1"/>
  <c r="I81" i="1"/>
  <c r="J77" i="1"/>
  <c r="G77" i="1"/>
  <c r="H77" i="1"/>
  <c r="G78" i="1"/>
  <c r="H78" i="1"/>
  <c r="I78" i="1"/>
  <c r="G60" i="1"/>
  <c r="H60" i="1"/>
  <c r="I60" i="1"/>
  <c r="F35" i="1"/>
  <c r="F14" i="1" l="1"/>
  <c r="F41" i="1"/>
  <c r="F40" i="1"/>
  <c r="F38" i="1"/>
  <c r="F37" i="1"/>
  <c r="F36" i="1"/>
  <c r="F34" i="1"/>
  <c r="F32" i="1"/>
  <c r="F31" i="1"/>
  <c r="F30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J61" i="1" l="1"/>
  <c r="H61" i="1" l="1"/>
  <c r="I61" i="1"/>
  <c r="J80" i="1"/>
  <c r="I76" i="1"/>
  <c r="I73" i="1"/>
  <c r="H72" i="1"/>
  <c r="J71" i="1"/>
  <c r="G70" i="1"/>
  <c r="I69" i="1"/>
  <c r="I68" i="1"/>
  <c r="H67" i="1"/>
  <c r="J66" i="1"/>
  <c r="I65" i="1"/>
  <c r="J64" i="1"/>
  <c r="I63" i="1"/>
  <c r="J62" i="1"/>
  <c r="I59" i="1"/>
  <c r="I58" i="1"/>
  <c r="H55" i="1"/>
  <c r="J54" i="1"/>
  <c r="H53" i="1"/>
  <c r="I52" i="1"/>
  <c r="J51" i="1"/>
  <c r="J50" i="1"/>
  <c r="H49" i="1"/>
  <c r="G48" i="1"/>
  <c r="H47" i="1"/>
  <c r="J46" i="1"/>
  <c r="I45" i="1"/>
  <c r="I44" i="1"/>
  <c r="I43" i="1"/>
  <c r="J41" i="1"/>
  <c r="G40" i="1"/>
  <c r="H38" i="1"/>
  <c r="J37" i="1"/>
  <c r="G36" i="1"/>
  <c r="J35" i="1"/>
  <c r="J32" i="1"/>
  <c r="I31" i="1"/>
  <c r="J30" i="1"/>
  <c r="H28" i="1"/>
  <c r="H27" i="1"/>
  <c r="I26" i="1"/>
  <c r="H25" i="1"/>
  <c r="G24" i="1"/>
  <c r="G23" i="1"/>
  <c r="I22" i="1"/>
  <c r="H21" i="1"/>
  <c r="G20" i="1"/>
  <c r="I19" i="1"/>
  <c r="H18" i="1"/>
  <c r="J17" i="1"/>
  <c r="H16" i="1"/>
  <c r="H15" i="1"/>
  <c r="I34" i="1"/>
  <c r="G41" i="1" l="1"/>
  <c r="J68" i="1"/>
  <c r="I16" i="1"/>
  <c r="G16" i="1"/>
  <c r="J19" i="1"/>
  <c r="J16" i="1"/>
  <c r="J45" i="1"/>
  <c r="G52" i="1"/>
  <c r="G65" i="1"/>
  <c r="G66" i="1"/>
  <c r="I24" i="1"/>
  <c r="J70" i="1"/>
  <c r="J63" i="1"/>
  <c r="G63" i="1"/>
  <c r="H63" i="1"/>
  <c r="H51" i="1"/>
  <c r="G51" i="1"/>
  <c r="I51" i="1"/>
  <c r="J47" i="1"/>
  <c r="H46" i="1"/>
  <c r="G47" i="1"/>
  <c r="H66" i="1"/>
  <c r="H76" i="1"/>
  <c r="G43" i="1"/>
  <c r="H32" i="1"/>
  <c r="G45" i="1"/>
  <c r="H45" i="1"/>
  <c r="H70" i="1"/>
  <c r="I47" i="1"/>
  <c r="G72" i="1"/>
  <c r="H34" i="1"/>
  <c r="G32" i="1"/>
  <c r="J26" i="1"/>
  <c r="I72" i="1"/>
  <c r="I30" i="1"/>
  <c r="I46" i="1"/>
  <c r="G59" i="1"/>
  <c r="J36" i="1"/>
  <c r="H43" i="1"/>
  <c r="H26" i="1"/>
  <c r="I36" i="1"/>
  <c r="J21" i="1"/>
  <c r="G46" i="1"/>
  <c r="H73" i="1"/>
  <c r="H54" i="1"/>
  <c r="J67" i="1"/>
  <c r="G67" i="1"/>
  <c r="H20" i="1"/>
  <c r="J58" i="1"/>
  <c r="J65" i="1"/>
  <c r="I67" i="1"/>
  <c r="I64" i="1"/>
  <c r="G30" i="1"/>
  <c r="H59" i="1"/>
  <c r="I25" i="1"/>
  <c r="I32" i="1"/>
  <c r="J59" i="1"/>
  <c r="J20" i="1"/>
  <c r="H23" i="1"/>
  <c r="H30" i="1"/>
  <c r="G38" i="1"/>
  <c r="H68" i="1"/>
  <c r="J24" i="1"/>
  <c r="I17" i="1"/>
  <c r="G54" i="1"/>
  <c r="I28" i="1"/>
  <c r="H44" i="1"/>
  <c r="G76" i="1"/>
  <c r="J40" i="1"/>
  <c r="H64" i="1"/>
  <c r="H35" i="1"/>
  <c r="I20" i="1"/>
  <c r="J28" i="1"/>
  <c r="G31" i="1"/>
  <c r="G35" i="1"/>
  <c r="I40" i="1"/>
  <c r="H62" i="1"/>
  <c r="J72" i="1"/>
  <c r="G64" i="1"/>
  <c r="I80" i="1"/>
  <c r="H37" i="1"/>
  <c r="H71" i="1"/>
  <c r="I71" i="1"/>
  <c r="J52" i="1"/>
  <c r="J73" i="1"/>
  <c r="H22" i="1"/>
  <c r="J15" i="1"/>
  <c r="G68" i="1"/>
  <c r="H31" i="1"/>
  <c r="I35" i="1"/>
  <c r="G73" i="1"/>
  <c r="H69" i="1"/>
  <c r="I48" i="1"/>
  <c r="J18" i="1"/>
  <c r="H41" i="1"/>
  <c r="G34" i="1"/>
  <c r="G69" i="1"/>
  <c r="I41" i="1"/>
  <c r="G15" i="1"/>
  <c r="G22" i="1"/>
  <c r="H48" i="1"/>
  <c r="I66" i="1"/>
  <c r="H52" i="1"/>
  <c r="H40" i="1"/>
  <c r="J48" i="1"/>
  <c r="G28" i="1"/>
  <c r="I15" i="1"/>
  <c r="J44" i="1"/>
  <c r="J69" i="1"/>
  <c r="H65" i="1"/>
  <c r="G58" i="1"/>
  <c r="G26" i="1"/>
  <c r="J43" i="1"/>
  <c r="J22" i="1"/>
  <c r="J34" i="1"/>
  <c r="J76" i="1"/>
  <c r="G71" i="1"/>
  <c r="G18" i="1"/>
  <c r="H80" i="1"/>
  <c r="I37" i="1"/>
  <c r="I50" i="1"/>
  <c r="J23" i="1"/>
  <c r="H17" i="1"/>
  <c r="H50" i="1"/>
  <c r="J55" i="1"/>
  <c r="I23" i="1"/>
  <c r="G55" i="1"/>
  <c r="G62" i="1"/>
  <c r="I62" i="1"/>
  <c r="I70" i="1"/>
  <c r="J27" i="1"/>
  <c r="G19" i="1"/>
  <c r="H24" i="1"/>
  <c r="I54" i="1"/>
  <c r="G50" i="1"/>
  <c r="J25" i="1"/>
  <c r="I55" i="1"/>
  <c r="G37" i="1"/>
  <c r="G53" i="1"/>
  <c r="J38" i="1"/>
  <c r="G21" i="1"/>
  <c r="H36" i="1"/>
  <c r="G80" i="1"/>
  <c r="I53" i="1"/>
  <c r="G17" i="1"/>
  <c r="J53" i="1"/>
  <c r="J49" i="1"/>
  <c r="I49" i="1"/>
  <c r="I27" i="1"/>
  <c r="G44" i="1"/>
  <c r="H58" i="1"/>
  <c r="G25" i="1"/>
  <c r="G27" i="1"/>
  <c r="J31" i="1"/>
  <c r="I38" i="1"/>
  <c r="I18" i="1"/>
  <c r="G49" i="1"/>
  <c r="I21" i="1"/>
  <c r="H19" i="1"/>
  <c r="H14" i="1" l="1"/>
  <c r="J14" i="1"/>
  <c r="I14" i="1"/>
  <c r="G14" i="1"/>
  <c r="I79" i="1"/>
  <c r="G79" i="1" l="1"/>
  <c r="H79" i="1"/>
  <c r="J79" i="1"/>
</calcChain>
</file>

<file path=xl/sharedStrings.xml><?xml version="1.0" encoding="utf-8"?>
<sst xmlns="http://schemas.openxmlformats.org/spreadsheetml/2006/main" count="184" uniqueCount="153">
  <si>
    <t>MRA Klement GmbH</t>
  </si>
  <si>
    <t>Code</t>
  </si>
  <si>
    <t>RO</t>
  </si>
  <si>
    <t>HI</t>
  </si>
  <si>
    <t>CU</t>
  </si>
  <si>
    <t>VNB</t>
  </si>
  <si>
    <t>unverb. PE</t>
  </si>
  <si>
    <t>Brutto €</t>
  </si>
  <si>
    <t>Netto €</t>
  </si>
  <si>
    <t>EK-F</t>
  </si>
  <si>
    <t>EK-G</t>
  </si>
  <si>
    <t>EK-H</t>
  </si>
  <si>
    <t>€ (36%)</t>
  </si>
  <si>
    <t>V</t>
  </si>
  <si>
    <t>VM</t>
  </si>
  <si>
    <t>AR / AI</t>
  </si>
  <si>
    <t>AR-GLA</t>
  </si>
  <si>
    <t>AR-GLB</t>
  </si>
  <si>
    <t>VTA</t>
  </si>
  <si>
    <t>Siemensstr. 6 ~ D-79331 Teningen-Nimburg</t>
  </si>
  <si>
    <t>Telefon +49 (0)  7663 9389 0 ~ Fax +49 (0) 7663 9389 11</t>
  </si>
  <si>
    <t>Internet: www.mra.de ~ Email: info@mra.de</t>
  </si>
  <si>
    <t>VTG</t>
  </si>
  <si>
    <t>VTNB</t>
  </si>
  <si>
    <t>SPS</t>
  </si>
  <si>
    <t>HK</t>
  </si>
  <si>
    <t>Vario Screen</t>
  </si>
  <si>
    <t>€ (34%)</t>
  </si>
  <si>
    <t>€ (32%)</t>
  </si>
  <si>
    <t>RNB</t>
  </si>
  <si>
    <t>ST</t>
  </si>
  <si>
    <t>X-creen Tour</t>
  </si>
  <si>
    <t>WNS6</t>
  </si>
  <si>
    <t>KAN8+KH</t>
  </si>
  <si>
    <t>X-creen Sport</t>
  </si>
  <si>
    <t>XCT</t>
  </si>
  <si>
    <t>XCTM</t>
  </si>
  <si>
    <t>XCTN</t>
  </si>
  <si>
    <t>XCS</t>
  </si>
  <si>
    <t>XCSM</t>
  </si>
  <si>
    <t>XCSN</t>
  </si>
  <si>
    <t>Vario-Touring-Screen Typ VTM</t>
  </si>
  <si>
    <t>Vario-Touring-Screen Typ VTN</t>
  </si>
  <si>
    <t>X-creen Tour Typ XCTM</t>
  </si>
  <si>
    <t>X-creen Tour Typ XCTN</t>
  </si>
  <si>
    <t>X-creen Sport Typ XCSM</t>
  </si>
  <si>
    <t>X-creen Sport Typ XCSN</t>
  </si>
  <si>
    <t>Vario Screen Typ VM</t>
  </si>
  <si>
    <t>XCC</t>
  </si>
  <si>
    <t>XCSA</t>
  </si>
  <si>
    <t>XCTA</t>
  </si>
  <si>
    <t>VFVTC/VFVTZ</t>
  </si>
  <si>
    <t>VFXSC/VFXSZ</t>
  </si>
  <si>
    <t>VBSS</t>
  </si>
  <si>
    <t>ROC</t>
  </si>
  <si>
    <t>VSA</t>
  </si>
  <si>
    <t>R / NR</t>
  </si>
  <si>
    <t>RM / NRM</t>
  </si>
  <si>
    <t>T / NT</t>
  </si>
  <si>
    <t>S / NS</t>
  </si>
  <si>
    <t>Vario-Touring-Screen / Naked Bike Spezial Variotouring</t>
  </si>
  <si>
    <t>VT / NVT</t>
  </si>
  <si>
    <t>Änderungen vorbehalten / subject to change without notice</t>
  </si>
  <si>
    <t>Bestell- Order-</t>
  </si>
  <si>
    <t>Verkleidungsscheiben / Fairingscreens</t>
  </si>
  <si>
    <t>Standardtönung / standard color 0, 1 + 8</t>
  </si>
  <si>
    <t>Einstufung / Classification:</t>
  </si>
  <si>
    <t>Umsatz / Sales € / Jahr</t>
  </si>
  <si>
    <t>Retail price</t>
  </si>
  <si>
    <t>incl. Tax</t>
  </si>
  <si>
    <t>exl. Tax</t>
  </si>
  <si>
    <t>Originalform / Originally-shaped screen</t>
  </si>
  <si>
    <t>Originalform / Originally-shaped screen Typ OM</t>
  </si>
  <si>
    <t>Originalform / Originally-shaped screen Typ ON</t>
  </si>
  <si>
    <t>Sportscheibe / Sport screen</t>
  </si>
  <si>
    <t>Sportscheibe / Sport screen Typ SPM</t>
  </si>
  <si>
    <t>Sportscheibe / Sport screen Typ SPN</t>
  </si>
  <si>
    <t>Spoilerscheibe / Spoiler screen - Naked Bike Spezial Spoiler</t>
  </si>
  <si>
    <t>Spoilerscheibe / Spoiler screen Typ SM</t>
  </si>
  <si>
    <t>Spoilerscheibe / Spoiler screen Typ SN</t>
  </si>
  <si>
    <t>Tourenscheibe / Touring screen - Naked Bike Spezial Touring</t>
  </si>
  <si>
    <t>Tourenscheibe / Touring screen Typ TM</t>
  </si>
  <si>
    <t>Tourenscheibe / Touring screen Typ TN</t>
  </si>
  <si>
    <t>Racingscheibe / Racing screen - Naked Bike Spezial Racing</t>
  </si>
  <si>
    <t>Racingscheibe / Racing screen Typ RM / Naked Bike Spezial Racing Typ M</t>
  </si>
  <si>
    <t>Racingscheibe / Racing screen Typ RN</t>
  </si>
  <si>
    <t>Tourenscheiben Arizona (Tönung 0 oder 1) / Touring screen Arizona (Tint 0 or 1)</t>
  </si>
  <si>
    <t>Tourenscheibe Arizona / Touring screen Arizona</t>
  </si>
  <si>
    <t>Tourenscheibe / Touring screen Arizona für/for GL 500/650/1100/1200</t>
  </si>
  <si>
    <t>Tourenscheibe / Touring screen Arizona für/for GL 1500/1800</t>
  </si>
  <si>
    <t>X-creen Sport Spoiler inkl. Gelenke und Klemmen / inkl. clamp und joints</t>
  </si>
  <si>
    <t>Windschutzscheiben für / Screens for Naked Bikes</t>
  </si>
  <si>
    <t>Streetshield ohne Haltersatz / without mountingkit</t>
  </si>
  <si>
    <t>Roadshield ohne Haltersatz / without mountingkit</t>
  </si>
  <si>
    <t>Roadshield Classic ohne Haltersatz / without mountingkit</t>
  </si>
  <si>
    <t>Racingscreen for Naked Bikes ohne Haltersatz / without mountingkit</t>
  </si>
  <si>
    <t>V-Flow Touring ohne Haltersatz  / without mountingkit (Typ C/Z)</t>
  </si>
  <si>
    <t>V-Flow Vario-Touring ohne Haltersatz  / without mountingkit (Typ C/Z)</t>
  </si>
  <si>
    <t>V-Flow Xcreen-Sport ohne Haltersatz  / without mountingkit(Typ C/Z)</t>
  </si>
  <si>
    <t>Highwayshield ohne Haltersatz / without mountingkit</t>
  </si>
  <si>
    <t>Customshield ohne Haltersatz / without mountingkit</t>
  </si>
  <si>
    <t>Vario Screen for Naked Bikes ohne Haltersatz / without mountingkit</t>
  </si>
  <si>
    <t>Vario-Touringscreen for Naked Bikes ohne Haltersatz / without mountingkit</t>
  </si>
  <si>
    <t>Speedscreen ohne Haltersatz / without mountingkit</t>
  </si>
  <si>
    <t>Haltersatz für  / mountingkit for RO, HI, CU, VNB, VTNB, SPS + RNB</t>
  </si>
  <si>
    <t>Ersatzteile / Spare parts</t>
  </si>
  <si>
    <t>Vario-Touring-Screen Gelenke / joints</t>
  </si>
  <si>
    <t>€ (30%)</t>
  </si>
  <si>
    <t>EK-E</t>
  </si>
  <si>
    <t>SP/NSP</t>
  </si>
  <si>
    <t>Styleshield ohne Haltersatz / without mountingkit</t>
  </si>
  <si>
    <t>SY</t>
  </si>
  <si>
    <t>Klemmen für / Clamps for X-creen Tour</t>
  </si>
  <si>
    <t>Vario-X-Creen (VXC)</t>
  </si>
  <si>
    <t>Vario-X-Creen with stabilizer (VXCS)</t>
  </si>
  <si>
    <t>Vario-X-Creen (VXCM)</t>
  </si>
  <si>
    <t>VXC</t>
  </si>
  <si>
    <t>VXCS</t>
  </si>
  <si>
    <t>VXCM</t>
  </si>
  <si>
    <t>Vario-X-Creen (VXCN)</t>
  </si>
  <si>
    <t>VXCN</t>
  </si>
  <si>
    <t>Varioscreenverstellmechanismus / Varioscreen adjustment mechanism</t>
  </si>
  <si>
    <t>VFSC/VFSZ</t>
  </si>
  <si>
    <t>O/NO</t>
  </si>
  <si>
    <t>OM/NOM</t>
  </si>
  <si>
    <t>ON/NON</t>
  </si>
  <si>
    <t>SPM/NSPM</t>
  </si>
  <si>
    <t>SPN/NSPN</t>
  </si>
  <si>
    <t>SM/NSM</t>
  </si>
  <si>
    <t>SN/NSN</t>
  </si>
  <si>
    <t>TM/NTM</t>
  </si>
  <si>
    <t>TN/NTN</t>
  </si>
  <si>
    <t>RN/NRN</t>
  </si>
  <si>
    <t>VTN/NVTN</t>
  </si>
  <si>
    <t>VTM/NVTM</t>
  </si>
  <si>
    <t>Stealthshield ohne Haltersatz / without mountingkit</t>
  </si>
  <si>
    <t>SH</t>
  </si>
  <si>
    <t>Kantenschutz (2m mit Klemmhülsen) / Edge protection (2m with clamping sleeves)</t>
  </si>
  <si>
    <t>X-creen Tour Spoiler inkl. Gelenke OHNE Klemmen / inkl. clamp; excl. joints</t>
  </si>
  <si>
    <t>Vario-Touring-Screen Spoiler inkl. Gelenke / incl. joints</t>
  </si>
  <si>
    <t>Vario-Spoiler inkl. Klemme und Gelenke / incl. clamp und joints</t>
  </si>
  <si>
    <t>Vario-Touring-Screens (Tönung 0 oder 1)  /  (Tint 0 or 1)</t>
  </si>
  <si>
    <t>Vario-Screens  (Tönung 0 oder 1)  /  (Tint 0 or 1)</t>
  </si>
  <si>
    <t>X-Creens  (Tönung 0 oder 1)  /  (Tint 0 or 1)</t>
  </si>
  <si>
    <t>Gummimuttern mit Schrauben und Unterlegscheiben (6er Satz) / Wellnuts with screws und washers (6pcs.)</t>
  </si>
  <si>
    <t>Stand 10/2024</t>
  </si>
  <si>
    <t>H Ä N D L E R P R E I S L I S T E  / D E A L E R P R I C E S H E E T   2 0 2 4</t>
  </si>
  <si>
    <t>Streamline ohne Haltersatz / without mounting kit</t>
  </si>
  <si>
    <t>SL</t>
  </si>
  <si>
    <t>XC-Gelenke / XC-joints for X-Creen Tour (XCTA)</t>
  </si>
  <si>
    <t>XCTG</t>
  </si>
  <si>
    <t>XC-Gelenke / XC-joints for X-Creen Sport (XCSA)</t>
  </si>
  <si>
    <t>XCSG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</si>
</sst>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_-* #,##0\ [$€-407]_-;\-* #,##0\ [$€-407]_-;_-* &quot;-&quot;??\ [$€-407]_-;_-@_-"/>
  </numFmts>
  <fonts count="22" x14ac:knownFonts="1">
    <font>
      <sz val="10"/>
      <name val="Arial"/>
    </font>
    <font>
      <b/>
      <sz val="26"/>
      <name val="Verdana"/>
      <family val="2"/>
    </font>
    <font>
      <sz val="10"/>
      <name val="Verdana"/>
      <family val="2"/>
    </font>
    <font>
      <b/>
      <sz val="10"/>
      <color indexed="9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6"/>
      <name val="Verdana"/>
      <family val="2"/>
    </font>
    <font>
      <i/>
      <sz val="8"/>
      <name val="Verdana"/>
      <family val="2"/>
    </font>
    <font>
      <i/>
      <sz val="9"/>
      <color indexed="9"/>
      <name val="Verdana"/>
      <family val="2"/>
    </font>
    <font>
      <i/>
      <sz val="9"/>
      <name val="Verdana"/>
      <family val="2"/>
    </font>
    <font>
      <b/>
      <sz val="13"/>
      <color indexed="9"/>
      <name val="Verdana"/>
      <family val="2"/>
    </font>
    <font>
      <b/>
      <sz val="8"/>
      <color indexed="9"/>
      <name val="Verdana"/>
      <family val="2"/>
    </font>
    <font>
      <b/>
      <i/>
      <sz val="8"/>
      <color indexed="9"/>
      <name val="Verdana"/>
      <family val="2"/>
    </font>
    <font>
      <b/>
      <sz val="10"/>
      <name val="Verdana"/>
      <family val="2"/>
    </font>
    <font>
      <b/>
      <i/>
      <sz val="10"/>
      <name val="Verdana"/>
      <family val="2"/>
    </font>
    <font>
      <b/>
      <sz val="9"/>
      <color indexed="9"/>
      <name val="Verdana"/>
      <family val="2"/>
    </font>
    <font>
      <b/>
      <i/>
      <sz val="10"/>
      <color indexed="9"/>
      <name val="Verdana"/>
      <family val="2"/>
    </font>
    <font>
      <i/>
      <sz val="9"/>
      <color theme="0"/>
      <name val="Verdana"/>
      <family val="2"/>
    </font>
    <font>
      <b/>
      <i/>
      <sz val="10"/>
      <color rgb="FF00B050"/>
      <name val="Verdana"/>
      <family val="2"/>
    </font>
    <font>
      <b/>
      <sz val="8"/>
      <color theme="3"/>
      <name val="Verdana"/>
      <family val="2"/>
    </font>
    <font>
      <b/>
      <sz val="8"/>
      <color rgb="FF00B050"/>
      <name val="Verdana"/>
      <family val="2"/>
    </font>
    <font>
      <b/>
      <sz val="10"/>
      <color rgb="FF00B05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0" xfId="0" applyFont="1"/>
    <xf numFmtId="0" fontId="8" fillId="2" borderId="5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6" fontId="17" fillId="2" borderId="6" xfId="0" applyNumberFormat="1" applyFont="1" applyFill="1" applyBorder="1" applyAlignment="1">
      <alignment horizontal="center" vertical="center"/>
    </xf>
    <xf numFmtId="164" fontId="8" fillId="2" borderId="6" xfId="0" applyNumberFormat="1" applyFont="1" applyFill="1" applyBorder="1" applyAlignment="1">
      <alignment horizontal="center" vertical="center"/>
    </xf>
    <xf numFmtId="164" fontId="8" fillId="2" borderId="7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2" fontId="14" fillId="3" borderId="9" xfId="0" applyNumberFormat="1" applyFont="1" applyFill="1" applyBorder="1" applyAlignment="1">
      <alignment horizontal="center" vertical="center"/>
    </xf>
    <xf numFmtId="2" fontId="13" fillId="0" borderId="9" xfId="0" applyNumberFormat="1" applyFont="1" applyBorder="1" applyAlignment="1">
      <alignment horizontal="center" vertical="center"/>
    </xf>
    <xf numFmtId="2" fontId="14" fillId="3" borderId="4" xfId="0" applyNumberFormat="1" applyFont="1" applyFill="1" applyBorder="1" applyAlignment="1">
      <alignment horizontal="center" vertical="center"/>
    </xf>
    <xf numFmtId="2" fontId="13" fillId="0" borderId="4" xfId="0" applyNumberFormat="1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5" fillId="0" borderId="0" xfId="0" applyFont="1"/>
    <xf numFmtId="0" fontId="19" fillId="2" borderId="4" xfId="0" applyFont="1" applyFill="1" applyBorder="1" applyAlignment="1">
      <alignment horizontal="center" vertical="center"/>
    </xf>
    <xf numFmtId="2" fontId="18" fillId="3" borderId="9" xfId="0" applyNumberFormat="1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5" fillId="2" borderId="4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57150</xdr:rowOff>
    </xdr:from>
    <xdr:to>
      <xdr:col>2</xdr:col>
      <xdr:colOff>2419350</xdr:colOff>
      <xdr:row>6</xdr:row>
      <xdr:rowOff>47625</xdr:rowOff>
    </xdr:to>
    <xdr:pic>
      <xdr:nvPicPr>
        <xdr:cNvPr id="1186" name="Picture 2" descr="MRA Logo SW mit MW">
          <a:extLst>
            <a:ext uri="{FF2B5EF4-FFF2-40B4-BE49-F238E27FC236}">
              <a16:creationId xmlns:a16="http://schemas.microsoft.com/office/drawing/2014/main" id="{2A60C6AE-ECEE-4BE1-A319-7652C69F3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14350"/>
          <a:ext cx="38957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7"/>
  <sheetViews>
    <sheetView tabSelected="1" topLeftCell="A2" zoomScaleNormal="100" zoomScaleSheetLayoutView="100" zoomScalePageLayoutView="75" workbookViewId="0">
      <selection activeCell="C86" sqref="C86"/>
    </sheetView>
  </sheetViews>
  <sheetFormatPr baseColWidth="10" defaultColWidth="11.42578125" defaultRowHeight="12.75" x14ac:dyDescent="0.2"/>
  <cols>
    <col min="1" max="2" width="11.42578125" style="1"/>
    <col min="3" max="3" width="89.28515625" style="1" customWidth="1"/>
    <col min="4" max="4" width="16.140625" style="2" bestFit="1" customWidth="1"/>
    <col min="5" max="5" width="12.28515625" style="1" customWidth="1"/>
    <col min="6" max="6" width="18.5703125" style="1" customWidth="1"/>
    <col min="7" max="7" width="12.5703125" style="1" customWidth="1"/>
    <col min="8" max="19" width="11" style="1" customWidth="1"/>
    <col min="20" max="64" width="10.7109375" style="1" customWidth="1"/>
    <col min="65" max="16384" width="11.42578125" style="1"/>
  </cols>
  <sheetData>
    <row r="1" spans="1:10" ht="36" customHeight="1" thickBot="1" x14ac:dyDescent="0.45">
      <c r="A1" s="38" t="s">
        <v>146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15" customHeight="1" x14ac:dyDescent="0.2"/>
    <row r="3" spans="1:10" ht="15" customHeight="1" x14ac:dyDescent="0.2">
      <c r="F3" s="3" t="s">
        <v>0</v>
      </c>
      <c r="G3" s="3"/>
    </row>
    <row r="4" spans="1:10" ht="15" customHeight="1" x14ac:dyDescent="0.2">
      <c r="F4" s="4" t="s">
        <v>19</v>
      </c>
      <c r="G4" s="4"/>
    </row>
    <row r="5" spans="1:10" ht="15" customHeight="1" x14ac:dyDescent="0.2">
      <c r="F5" s="4" t="s">
        <v>20</v>
      </c>
      <c r="G5" s="4"/>
    </row>
    <row r="6" spans="1:10" ht="15" customHeight="1" x14ac:dyDescent="0.2">
      <c r="F6" s="4" t="s">
        <v>21</v>
      </c>
      <c r="G6" s="4"/>
    </row>
    <row r="7" spans="1:10" ht="15" customHeight="1" x14ac:dyDescent="0.2"/>
    <row r="8" spans="1:10" ht="19.5" x14ac:dyDescent="0.25">
      <c r="A8" s="5" t="s">
        <v>145</v>
      </c>
      <c r="E8" s="6" t="s">
        <v>66</v>
      </c>
      <c r="F8" s="7"/>
      <c r="G8" s="8" t="s">
        <v>108</v>
      </c>
      <c r="H8" s="8" t="s">
        <v>9</v>
      </c>
      <c r="I8" s="9" t="s">
        <v>10</v>
      </c>
      <c r="J8" s="9" t="s">
        <v>11</v>
      </c>
    </row>
    <row r="9" spans="1:10" ht="15" customHeight="1" x14ac:dyDescent="0.2">
      <c r="A9" s="10" t="s">
        <v>62</v>
      </c>
      <c r="E9" s="11" t="s">
        <v>67</v>
      </c>
      <c r="F9" s="12"/>
      <c r="G9" s="13">
        <v>0</v>
      </c>
      <c r="H9" s="14">
        <v>500</v>
      </c>
      <c r="I9" s="15">
        <v>2500</v>
      </c>
      <c r="J9" s="15">
        <v>5000</v>
      </c>
    </row>
    <row r="10" spans="1:10" s="18" customFormat="1" ht="24.95" customHeight="1" x14ac:dyDescent="0.2">
      <c r="A10" s="41" t="s">
        <v>64</v>
      </c>
      <c r="B10" s="41"/>
      <c r="C10" s="42"/>
      <c r="D10" s="16" t="s">
        <v>63</v>
      </c>
      <c r="E10" s="17" t="s">
        <v>6</v>
      </c>
      <c r="F10" s="17" t="s">
        <v>6</v>
      </c>
      <c r="G10" s="17" t="s">
        <v>108</v>
      </c>
      <c r="H10" s="16" t="s">
        <v>9</v>
      </c>
      <c r="I10" s="16" t="s">
        <v>10</v>
      </c>
      <c r="J10" s="16" t="s">
        <v>11</v>
      </c>
    </row>
    <row r="11" spans="1:10" s="18" customFormat="1" ht="9.75" customHeight="1" x14ac:dyDescent="0.2">
      <c r="A11" s="19"/>
      <c r="B11" s="19"/>
      <c r="C11" s="19"/>
      <c r="D11" s="20"/>
      <c r="E11" s="21" t="s">
        <v>68</v>
      </c>
      <c r="F11" s="21" t="s">
        <v>68</v>
      </c>
      <c r="G11" s="21"/>
      <c r="H11" s="20"/>
      <c r="I11" s="20"/>
      <c r="J11" s="20"/>
    </row>
    <row r="12" spans="1:10" s="18" customFormat="1" ht="9.75" customHeight="1" x14ac:dyDescent="0.2">
      <c r="A12" s="19"/>
      <c r="B12" s="19"/>
      <c r="C12" s="19"/>
      <c r="D12" s="20"/>
      <c r="E12" s="21" t="s">
        <v>69</v>
      </c>
      <c r="F12" s="21" t="s">
        <v>70</v>
      </c>
      <c r="G12" s="21"/>
      <c r="H12" s="20"/>
      <c r="I12" s="20"/>
      <c r="J12" s="20"/>
    </row>
    <row r="13" spans="1:10" s="18" customFormat="1" ht="24.95" customHeight="1" x14ac:dyDescent="0.2">
      <c r="A13" s="43" t="s">
        <v>65</v>
      </c>
      <c r="B13" s="43"/>
      <c r="C13" s="44"/>
      <c r="D13" s="22" t="s">
        <v>1</v>
      </c>
      <c r="E13" s="22" t="s">
        <v>7</v>
      </c>
      <c r="F13" s="22" t="s">
        <v>8</v>
      </c>
      <c r="G13" s="22" t="s">
        <v>107</v>
      </c>
      <c r="H13" s="22" t="s">
        <v>28</v>
      </c>
      <c r="I13" s="22" t="s">
        <v>27</v>
      </c>
      <c r="J13" s="22" t="s">
        <v>12</v>
      </c>
    </row>
    <row r="14" spans="1:10" s="18" customFormat="1" ht="24.95" customHeight="1" x14ac:dyDescent="0.2">
      <c r="A14" s="35" t="s">
        <v>71</v>
      </c>
      <c r="B14" s="35"/>
      <c r="C14" s="35"/>
      <c r="D14" s="9" t="s">
        <v>123</v>
      </c>
      <c r="E14" s="32">
        <v>93.9</v>
      </c>
      <c r="F14" s="24">
        <f>E14/1.19</f>
        <v>78.907563025210095</v>
      </c>
      <c r="G14" s="25">
        <f>F14-(F14/100*30)</f>
        <v>55.235294117647072</v>
      </c>
      <c r="H14" s="25">
        <f t="shared" ref="H14:H28" si="0">F14-(F14/100*32)</f>
        <v>53.657142857142865</v>
      </c>
      <c r="I14" s="25">
        <f t="shared" ref="I14:I28" si="1">F14-(F14/100*34)</f>
        <v>52.078991596638659</v>
      </c>
      <c r="J14" s="25">
        <f t="shared" ref="J14:J28" si="2">F14-(F14/100*36)</f>
        <v>50.500840336134459</v>
      </c>
    </row>
    <row r="15" spans="1:10" s="18" customFormat="1" ht="24.95" customHeight="1" x14ac:dyDescent="0.2">
      <c r="A15" s="23" t="s">
        <v>72</v>
      </c>
      <c r="B15" s="23"/>
      <c r="C15" s="23"/>
      <c r="D15" s="9" t="s">
        <v>124</v>
      </c>
      <c r="E15" s="32">
        <v>109.9</v>
      </c>
      <c r="F15" s="24">
        <f t="shared" ref="F15:F28" si="3">E15/1.19</f>
        <v>92.352941176470594</v>
      </c>
      <c r="G15" s="27">
        <f t="shared" ref="G15:G55" si="4">F15-(F15/100*30)</f>
        <v>64.64705882352942</v>
      </c>
      <c r="H15" s="27">
        <f>F15-(F15/100*32)</f>
        <v>62.800000000000004</v>
      </c>
      <c r="I15" s="27">
        <f>F15-(F15/100*34)</f>
        <v>60.952941176470588</v>
      </c>
      <c r="J15" s="27">
        <f>F15-(F15/100*36)</f>
        <v>59.10588235294118</v>
      </c>
    </row>
    <row r="16" spans="1:10" s="18" customFormat="1" ht="24.95" customHeight="1" x14ac:dyDescent="0.2">
      <c r="A16" s="23" t="s">
        <v>73</v>
      </c>
      <c r="B16" s="23"/>
      <c r="C16" s="23"/>
      <c r="D16" s="9" t="s">
        <v>125</v>
      </c>
      <c r="E16" s="32">
        <v>126.9</v>
      </c>
      <c r="F16" s="24">
        <f t="shared" si="3"/>
        <v>106.63865546218489</v>
      </c>
      <c r="G16" s="27">
        <f t="shared" si="4"/>
        <v>74.64705882352942</v>
      </c>
      <c r="H16" s="27">
        <f>F16-(F16/100*32)</f>
        <v>72.51428571428572</v>
      </c>
      <c r="I16" s="27">
        <f>F16-(F16/100*34)</f>
        <v>70.381512605042019</v>
      </c>
      <c r="J16" s="27">
        <f>F16-(F16/100*36)</f>
        <v>68.248739495798333</v>
      </c>
    </row>
    <row r="17" spans="1:10" s="18" customFormat="1" ht="24.95" customHeight="1" x14ac:dyDescent="0.2">
      <c r="A17" s="23" t="s">
        <v>74</v>
      </c>
      <c r="B17" s="23"/>
      <c r="C17" s="23"/>
      <c r="D17" s="9" t="s">
        <v>109</v>
      </c>
      <c r="E17" s="32">
        <v>99.9</v>
      </c>
      <c r="F17" s="24">
        <f t="shared" si="3"/>
        <v>83.94957983193278</v>
      </c>
      <c r="G17" s="27">
        <f t="shared" si="4"/>
        <v>58.764705882352942</v>
      </c>
      <c r="H17" s="27">
        <f t="shared" si="0"/>
        <v>57.085714285714289</v>
      </c>
      <c r="I17" s="27">
        <f t="shared" si="1"/>
        <v>55.406722689075636</v>
      </c>
      <c r="J17" s="27">
        <f t="shared" si="2"/>
        <v>53.727731092436976</v>
      </c>
    </row>
    <row r="18" spans="1:10" s="18" customFormat="1" ht="24.95" customHeight="1" x14ac:dyDescent="0.2">
      <c r="A18" s="23" t="s">
        <v>75</v>
      </c>
      <c r="B18" s="23"/>
      <c r="C18" s="23"/>
      <c r="D18" s="9" t="s">
        <v>126</v>
      </c>
      <c r="E18" s="32">
        <v>129.9</v>
      </c>
      <c r="F18" s="24">
        <f t="shared" si="3"/>
        <v>109.15966386554622</v>
      </c>
      <c r="G18" s="27">
        <f t="shared" si="4"/>
        <v>76.411764705882348</v>
      </c>
      <c r="H18" s="27">
        <f t="shared" si="0"/>
        <v>74.228571428571428</v>
      </c>
      <c r="I18" s="27">
        <f t="shared" si="1"/>
        <v>72.045378151260508</v>
      </c>
      <c r="J18" s="27">
        <f t="shared" si="2"/>
        <v>69.862184873949587</v>
      </c>
    </row>
    <row r="19" spans="1:10" s="18" customFormat="1" ht="24.95" customHeight="1" x14ac:dyDescent="0.2">
      <c r="A19" s="23" t="s">
        <v>76</v>
      </c>
      <c r="B19" s="23"/>
      <c r="C19" s="23"/>
      <c r="D19" s="9" t="s">
        <v>127</v>
      </c>
      <c r="E19" s="32">
        <v>149.9</v>
      </c>
      <c r="F19" s="24">
        <f t="shared" si="3"/>
        <v>125.96638655462186</v>
      </c>
      <c r="G19" s="27">
        <f t="shared" si="4"/>
        <v>88.176470588235304</v>
      </c>
      <c r="H19" s="27">
        <f>F19-(F19/100*32)</f>
        <v>85.657142857142873</v>
      </c>
      <c r="I19" s="27">
        <f>F19-(F19/100*34)</f>
        <v>83.137815126050427</v>
      </c>
      <c r="J19" s="27">
        <f>F19-(F19/100*36)</f>
        <v>80.618487394957981</v>
      </c>
    </row>
    <row r="20" spans="1:10" s="18" customFormat="1" ht="24.95" customHeight="1" x14ac:dyDescent="0.2">
      <c r="A20" s="23" t="s">
        <v>77</v>
      </c>
      <c r="B20" s="23"/>
      <c r="C20" s="23"/>
      <c r="D20" s="9" t="s">
        <v>59</v>
      </c>
      <c r="E20" s="32">
        <v>99.9</v>
      </c>
      <c r="F20" s="24">
        <f t="shared" si="3"/>
        <v>83.94957983193278</v>
      </c>
      <c r="G20" s="27">
        <f t="shared" si="4"/>
        <v>58.764705882352942</v>
      </c>
      <c r="H20" s="27">
        <f t="shared" si="0"/>
        <v>57.085714285714289</v>
      </c>
      <c r="I20" s="27">
        <f t="shared" si="1"/>
        <v>55.406722689075636</v>
      </c>
      <c r="J20" s="27">
        <f t="shared" si="2"/>
        <v>53.727731092436976</v>
      </c>
    </row>
    <row r="21" spans="1:10" s="18" customFormat="1" ht="24.95" customHeight="1" x14ac:dyDescent="0.2">
      <c r="A21" s="23" t="s">
        <v>78</v>
      </c>
      <c r="B21" s="23"/>
      <c r="C21" s="23"/>
      <c r="D21" s="9" t="s">
        <v>128</v>
      </c>
      <c r="E21" s="32">
        <v>129.9</v>
      </c>
      <c r="F21" s="24">
        <f t="shared" si="3"/>
        <v>109.15966386554622</v>
      </c>
      <c r="G21" s="27">
        <f t="shared" si="4"/>
        <v>76.411764705882348</v>
      </c>
      <c r="H21" s="27">
        <f>F21-(F21/100*32)</f>
        <v>74.228571428571428</v>
      </c>
      <c r="I21" s="27">
        <f>F21-(F21/100*34)</f>
        <v>72.045378151260508</v>
      </c>
      <c r="J21" s="27">
        <f>F21-(F21/100*36)</f>
        <v>69.862184873949587</v>
      </c>
    </row>
    <row r="22" spans="1:10" s="18" customFormat="1" ht="24.95" customHeight="1" x14ac:dyDescent="0.2">
      <c r="A22" s="23" t="s">
        <v>79</v>
      </c>
      <c r="B22" s="23"/>
      <c r="C22" s="23"/>
      <c r="D22" s="9" t="s">
        <v>129</v>
      </c>
      <c r="E22" s="32">
        <v>149.9</v>
      </c>
      <c r="F22" s="24">
        <f t="shared" si="3"/>
        <v>125.96638655462186</v>
      </c>
      <c r="G22" s="27">
        <f t="shared" si="4"/>
        <v>88.176470588235304</v>
      </c>
      <c r="H22" s="27">
        <f>F22-(F22/100*32)</f>
        <v>85.657142857142873</v>
      </c>
      <c r="I22" s="27">
        <f>F22-(F22/100*34)</f>
        <v>83.137815126050427</v>
      </c>
      <c r="J22" s="27">
        <f>F22-(F22/100*36)</f>
        <v>80.618487394957981</v>
      </c>
    </row>
    <row r="23" spans="1:10" s="18" customFormat="1" ht="24.95" customHeight="1" x14ac:dyDescent="0.2">
      <c r="A23" s="35" t="s">
        <v>80</v>
      </c>
      <c r="B23" s="35"/>
      <c r="C23" s="35"/>
      <c r="D23" s="9" t="s">
        <v>58</v>
      </c>
      <c r="E23" s="32">
        <v>99.9</v>
      </c>
      <c r="F23" s="24">
        <f t="shared" si="3"/>
        <v>83.94957983193278</v>
      </c>
      <c r="G23" s="27">
        <f t="shared" si="4"/>
        <v>58.764705882352942</v>
      </c>
      <c r="H23" s="27">
        <f t="shared" si="0"/>
        <v>57.085714285714289</v>
      </c>
      <c r="I23" s="27">
        <f t="shared" si="1"/>
        <v>55.406722689075636</v>
      </c>
      <c r="J23" s="27">
        <f t="shared" si="2"/>
        <v>53.727731092436976</v>
      </c>
    </row>
    <row r="24" spans="1:10" s="18" customFormat="1" ht="24.95" customHeight="1" x14ac:dyDescent="0.2">
      <c r="A24" s="23" t="s">
        <v>81</v>
      </c>
      <c r="B24" s="23"/>
      <c r="C24" s="23"/>
      <c r="D24" s="9" t="s">
        <v>130</v>
      </c>
      <c r="E24" s="32">
        <v>129.9</v>
      </c>
      <c r="F24" s="24">
        <f t="shared" si="3"/>
        <v>109.15966386554622</v>
      </c>
      <c r="G24" s="27">
        <f t="shared" si="4"/>
        <v>76.411764705882348</v>
      </c>
      <c r="H24" s="27">
        <f t="shared" si="0"/>
        <v>74.228571428571428</v>
      </c>
      <c r="I24" s="27">
        <f t="shared" si="1"/>
        <v>72.045378151260508</v>
      </c>
      <c r="J24" s="27">
        <f t="shared" si="2"/>
        <v>69.862184873949587</v>
      </c>
    </row>
    <row r="25" spans="1:10" s="18" customFormat="1" ht="24.95" customHeight="1" x14ac:dyDescent="0.2">
      <c r="A25" s="23" t="s">
        <v>82</v>
      </c>
      <c r="B25" s="23"/>
      <c r="C25" s="23"/>
      <c r="D25" s="9" t="s">
        <v>131</v>
      </c>
      <c r="E25" s="32">
        <v>149.9</v>
      </c>
      <c r="F25" s="24">
        <f t="shared" si="3"/>
        <v>125.96638655462186</v>
      </c>
      <c r="G25" s="27">
        <f t="shared" si="4"/>
        <v>88.176470588235304</v>
      </c>
      <c r="H25" s="27">
        <f t="shared" si="0"/>
        <v>85.657142857142873</v>
      </c>
      <c r="I25" s="27">
        <f t="shared" si="1"/>
        <v>83.137815126050427</v>
      </c>
      <c r="J25" s="27">
        <f t="shared" si="2"/>
        <v>80.618487394957981</v>
      </c>
    </row>
    <row r="26" spans="1:10" s="18" customFormat="1" ht="24.95" customHeight="1" x14ac:dyDescent="0.2">
      <c r="A26" s="35" t="s">
        <v>83</v>
      </c>
      <c r="B26" s="35"/>
      <c r="C26" s="35"/>
      <c r="D26" s="9" t="s">
        <v>56</v>
      </c>
      <c r="E26" s="32">
        <v>99.9</v>
      </c>
      <c r="F26" s="24">
        <f t="shared" si="3"/>
        <v>83.94957983193278</v>
      </c>
      <c r="G26" s="27">
        <f t="shared" si="4"/>
        <v>58.764705882352942</v>
      </c>
      <c r="H26" s="27">
        <f t="shared" si="0"/>
        <v>57.085714285714289</v>
      </c>
      <c r="I26" s="27">
        <f t="shared" si="1"/>
        <v>55.406722689075636</v>
      </c>
      <c r="J26" s="27">
        <f t="shared" si="2"/>
        <v>53.727731092436976</v>
      </c>
    </row>
    <row r="27" spans="1:10" s="18" customFormat="1" ht="24.95" customHeight="1" x14ac:dyDescent="0.2">
      <c r="A27" s="35" t="s">
        <v>84</v>
      </c>
      <c r="B27" s="35"/>
      <c r="C27" s="35"/>
      <c r="D27" s="9" t="s">
        <v>57</v>
      </c>
      <c r="E27" s="32">
        <v>129.9</v>
      </c>
      <c r="F27" s="24">
        <f t="shared" si="3"/>
        <v>109.15966386554622</v>
      </c>
      <c r="G27" s="27">
        <f t="shared" si="4"/>
        <v>76.411764705882348</v>
      </c>
      <c r="H27" s="27">
        <f>F27-(F27/100*32)</f>
        <v>74.228571428571428</v>
      </c>
      <c r="I27" s="27">
        <f>F27-(F27/100*34)</f>
        <v>72.045378151260508</v>
      </c>
      <c r="J27" s="27">
        <f>F27-(F27/100*36)</f>
        <v>69.862184873949587</v>
      </c>
    </row>
    <row r="28" spans="1:10" s="18" customFormat="1" ht="24.95" customHeight="1" x14ac:dyDescent="0.2">
      <c r="A28" s="35" t="s">
        <v>85</v>
      </c>
      <c r="B28" s="35"/>
      <c r="C28" s="35"/>
      <c r="D28" s="9" t="s">
        <v>132</v>
      </c>
      <c r="E28" s="32">
        <v>149.9</v>
      </c>
      <c r="F28" s="24">
        <f t="shared" si="3"/>
        <v>125.96638655462186</v>
      </c>
      <c r="G28" s="27">
        <f t="shared" si="4"/>
        <v>88.176470588235304</v>
      </c>
      <c r="H28" s="27">
        <f t="shared" si="0"/>
        <v>85.657142857142873</v>
      </c>
      <c r="I28" s="27">
        <f t="shared" si="1"/>
        <v>83.137815126050427</v>
      </c>
      <c r="J28" s="27">
        <f t="shared" si="2"/>
        <v>80.618487394957981</v>
      </c>
    </row>
    <row r="29" spans="1:10" s="18" customFormat="1" ht="24.95" customHeight="1" x14ac:dyDescent="0.2">
      <c r="A29" s="40" t="s">
        <v>86</v>
      </c>
      <c r="B29" s="40"/>
      <c r="C29" s="40"/>
      <c r="D29" s="9"/>
      <c r="E29" s="33"/>
      <c r="F29" s="28"/>
      <c r="G29" s="9" t="s">
        <v>108</v>
      </c>
      <c r="H29" s="9" t="s">
        <v>9</v>
      </c>
      <c r="I29" s="9" t="s">
        <v>10</v>
      </c>
      <c r="J29" s="9" t="s">
        <v>11</v>
      </c>
    </row>
    <row r="30" spans="1:10" s="18" customFormat="1" ht="24.95" customHeight="1" x14ac:dyDescent="0.2">
      <c r="A30" s="35" t="s">
        <v>87</v>
      </c>
      <c r="B30" s="35"/>
      <c r="C30" s="35"/>
      <c r="D30" s="9" t="s">
        <v>15</v>
      </c>
      <c r="E30" s="32">
        <v>206.9</v>
      </c>
      <c r="F30" s="26">
        <f>E30/1.19</f>
        <v>173.8655462184874</v>
      </c>
      <c r="G30" s="27">
        <f t="shared" si="4"/>
        <v>121.70588235294117</v>
      </c>
      <c r="H30" s="27">
        <f>F30-(F30/100*32)</f>
        <v>118.22857142857143</v>
      </c>
      <c r="I30" s="27">
        <f>F30-(F30/100*34)</f>
        <v>114.75126050420168</v>
      </c>
      <c r="J30" s="27">
        <f>F30-(F30/100*36)</f>
        <v>111.27394957983194</v>
      </c>
    </row>
    <row r="31" spans="1:10" s="18" customFormat="1" ht="24.95" customHeight="1" x14ac:dyDescent="0.2">
      <c r="A31" s="35" t="s">
        <v>88</v>
      </c>
      <c r="B31" s="35"/>
      <c r="C31" s="35"/>
      <c r="D31" s="9" t="s">
        <v>16</v>
      </c>
      <c r="E31" s="32">
        <v>206.9</v>
      </c>
      <c r="F31" s="26">
        <f>E31/1.19</f>
        <v>173.8655462184874</v>
      </c>
      <c r="G31" s="27">
        <f t="shared" si="4"/>
        <v>121.70588235294117</v>
      </c>
      <c r="H31" s="27">
        <f>F31-(F31/100*32)</f>
        <v>118.22857142857143</v>
      </c>
      <c r="I31" s="27">
        <f>F31-(F31/100*34)</f>
        <v>114.75126050420168</v>
      </c>
      <c r="J31" s="27">
        <f>F31-(F31/100*36)</f>
        <v>111.27394957983194</v>
      </c>
    </row>
    <row r="32" spans="1:10" s="18" customFormat="1" ht="24.95" customHeight="1" x14ac:dyDescent="0.2">
      <c r="A32" s="35" t="s">
        <v>89</v>
      </c>
      <c r="B32" s="35"/>
      <c r="C32" s="35"/>
      <c r="D32" s="9" t="s">
        <v>17</v>
      </c>
      <c r="E32" s="32">
        <v>268.89999999999998</v>
      </c>
      <c r="F32" s="26">
        <f>E32/1.19</f>
        <v>225.96638655462183</v>
      </c>
      <c r="G32" s="27">
        <f t="shared" si="4"/>
        <v>158.17647058823528</v>
      </c>
      <c r="H32" s="27">
        <f>F32-(F32/100*32)</f>
        <v>153.65714285714284</v>
      </c>
      <c r="I32" s="27">
        <f>F32-(F32/100*34)</f>
        <v>149.13781512605041</v>
      </c>
      <c r="J32" s="27">
        <f>F32-(F32/100*36)</f>
        <v>144.61848739495798</v>
      </c>
    </row>
    <row r="33" spans="1:10" s="18" customFormat="1" ht="24.95" customHeight="1" x14ac:dyDescent="0.2">
      <c r="A33" s="40" t="s">
        <v>141</v>
      </c>
      <c r="B33" s="40"/>
      <c r="C33" s="40"/>
      <c r="D33" s="9"/>
      <c r="E33" s="33"/>
      <c r="F33" s="31"/>
      <c r="G33" s="9" t="s">
        <v>108</v>
      </c>
      <c r="H33" s="9" t="s">
        <v>9</v>
      </c>
      <c r="I33" s="9" t="s">
        <v>10</v>
      </c>
      <c r="J33" s="9" t="s">
        <v>11</v>
      </c>
    </row>
    <row r="34" spans="1:10" s="18" customFormat="1" ht="24.95" customHeight="1" x14ac:dyDescent="0.2">
      <c r="A34" s="23" t="s">
        <v>60</v>
      </c>
      <c r="B34" s="23"/>
      <c r="C34" s="23"/>
      <c r="D34" s="9" t="s">
        <v>61</v>
      </c>
      <c r="E34" s="32">
        <v>147.9</v>
      </c>
      <c r="F34" s="26">
        <f>E34/1.19</f>
        <v>124.28571428571429</v>
      </c>
      <c r="G34" s="27">
        <f t="shared" si="4"/>
        <v>87</v>
      </c>
      <c r="H34" s="27">
        <f>F34-(F34/100*32)</f>
        <v>84.51428571428572</v>
      </c>
      <c r="I34" s="27">
        <f>F34-(F34/100*34)</f>
        <v>82.028571428571439</v>
      </c>
      <c r="J34" s="27">
        <f>F34-(F34/100*36)</f>
        <v>79.542857142857144</v>
      </c>
    </row>
    <row r="35" spans="1:10" s="18" customFormat="1" ht="24.95" customHeight="1" x14ac:dyDescent="0.2">
      <c r="A35" s="23" t="s">
        <v>41</v>
      </c>
      <c r="B35" s="23"/>
      <c r="C35" s="23"/>
      <c r="D35" s="9" t="s">
        <v>134</v>
      </c>
      <c r="E35" s="32">
        <v>172.9</v>
      </c>
      <c r="F35" s="26">
        <f>E35/1.19</f>
        <v>145.29411764705884</v>
      </c>
      <c r="G35" s="27">
        <f t="shared" si="4"/>
        <v>101.70588235294119</v>
      </c>
      <c r="H35" s="27">
        <f>F35-(F35/100*32)</f>
        <v>98.800000000000011</v>
      </c>
      <c r="I35" s="27">
        <f>F35-(F35/100*34)</f>
        <v>95.894117647058835</v>
      </c>
      <c r="J35" s="27">
        <f>F35-(F35/100*36)</f>
        <v>92.988235294117658</v>
      </c>
    </row>
    <row r="36" spans="1:10" s="18" customFormat="1" ht="24.95" customHeight="1" x14ac:dyDescent="0.2">
      <c r="A36" s="23" t="s">
        <v>42</v>
      </c>
      <c r="B36" s="23"/>
      <c r="C36" s="23"/>
      <c r="D36" s="9" t="s">
        <v>133</v>
      </c>
      <c r="E36" s="32">
        <v>186.9</v>
      </c>
      <c r="F36" s="26">
        <f>E36/1.19</f>
        <v>157.05882352941177</v>
      </c>
      <c r="G36" s="27">
        <f t="shared" si="4"/>
        <v>109.94117647058823</v>
      </c>
      <c r="H36" s="27">
        <f>F36-(F36/100*32)</f>
        <v>106.80000000000001</v>
      </c>
      <c r="I36" s="27">
        <f>F36-(F36/100*34)</f>
        <v>103.65882352941176</v>
      </c>
      <c r="J36" s="27">
        <f>F36-(F36/100*36)</f>
        <v>100.51764705882354</v>
      </c>
    </row>
    <row r="37" spans="1:10" s="18" customFormat="1" ht="24.95" customHeight="1" x14ac:dyDescent="0.2">
      <c r="A37" s="23" t="s">
        <v>140</v>
      </c>
      <c r="B37" s="23"/>
      <c r="C37" s="23"/>
      <c r="D37" s="9" t="s">
        <v>55</v>
      </c>
      <c r="E37" s="32">
        <v>99.9</v>
      </c>
      <c r="F37" s="26">
        <f>E37/1.19</f>
        <v>83.94957983193278</v>
      </c>
      <c r="G37" s="27">
        <f t="shared" si="4"/>
        <v>58.764705882352942</v>
      </c>
      <c r="H37" s="27">
        <f>F37-(F37/100*32)</f>
        <v>57.085714285714289</v>
      </c>
      <c r="I37" s="27">
        <f>F37-(F37/100*34)</f>
        <v>55.406722689075636</v>
      </c>
      <c r="J37" s="27">
        <f>F37-(F37/100*36)</f>
        <v>53.727731092436976</v>
      </c>
    </row>
    <row r="38" spans="1:10" s="18" customFormat="1" ht="24.95" customHeight="1" x14ac:dyDescent="0.2">
      <c r="A38" s="35" t="s">
        <v>139</v>
      </c>
      <c r="B38" s="35"/>
      <c r="C38" s="35"/>
      <c r="D38" s="9" t="s">
        <v>18</v>
      </c>
      <c r="E38" s="32">
        <v>79.900000000000006</v>
      </c>
      <c r="F38" s="26">
        <f>E38/1.19</f>
        <v>67.142857142857153</v>
      </c>
      <c r="G38" s="27">
        <f t="shared" si="4"/>
        <v>47.000000000000007</v>
      </c>
      <c r="H38" s="27">
        <f>F38-(F38/100*32)</f>
        <v>45.657142857142865</v>
      </c>
      <c r="I38" s="27">
        <f>F38-(F38/100*34)</f>
        <v>44.314285714285724</v>
      </c>
      <c r="J38" s="27">
        <f>F38-(F38/100*36)</f>
        <v>42.971428571428575</v>
      </c>
    </row>
    <row r="39" spans="1:10" s="18" customFormat="1" ht="24.95" customHeight="1" x14ac:dyDescent="0.2">
      <c r="A39" s="40" t="s">
        <v>142</v>
      </c>
      <c r="B39" s="40"/>
      <c r="C39" s="40"/>
      <c r="D39" s="9"/>
      <c r="E39" s="33"/>
      <c r="F39" s="31"/>
      <c r="G39" s="9" t="s">
        <v>108</v>
      </c>
      <c r="H39" s="9" t="s">
        <v>9</v>
      </c>
      <c r="I39" s="9" t="s">
        <v>10</v>
      </c>
      <c r="J39" s="9" t="s">
        <v>11</v>
      </c>
    </row>
    <row r="40" spans="1:10" s="18" customFormat="1" ht="24.95" customHeight="1" x14ac:dyDescent="0.2">
      <c r="A40" s="35" t="s">
        <v>26</v>
      </c>
      <c r="B40" s="35"/>
      <c r="C40" s="35"/>
      <c r="D40" s="9" t="s">
        <v>13</v>
      </c>
      <c r="E40" s="32">
        <v>181.9</v>
      </c>
      <c r="F40" s="26">
        <f>E40/1.19</f>
        <v>152.85714285714286</v>
      </c>
      <c r="G40" s="27">
        <f t="shared" si="4"/>
        <v>107</v>
      </c>
      <c r="H40" s="27">
        <f>F40-(F40/100*32)</f>
        <v>103.94285714285715</v>
      </c>
      <c r="I40" s="27">
        <f>F40-(F40/100*34)</f>
        <v>100.88571428571429</v>
      </c>
      <c r="J40" s="27">
        <f>F40-(F40/100*36)</f>
        <v>97.828571428571422</v>
      </c>
    </row>
    <row r="41" spans="1:10" s="18" customFormat="1" ht="24.95" customHeight="1" x14ac:dyDescent="0.2">
      <c r="A41" s="35" t="s">
        <v>47</v>
      </c>
      <c r="B41" s="35"/>
      <c r="C41" s="35"/>
      <c r="D41" s="9" t="s">
        <v>14</v>
      </c>
      <c r="E41" s="32">
        <v>197.9</v>
      </c>
      <c r="F41" s="26">
        <f>E41/1.19</f>
        <v>166.30252100840337</v>
      </c>
      <c r="G41" s="27">
        <f t="shared" si="4"/>
        <v>116.41176470588236</v>
      </c>
      <c r="H41" s="27">
        <f>F41-(F41/100*32)</f>
        <v>113.08571428571429</v>
      </c>
      <c r="I41" s="27">
        <f>F41-(F41/100*34)</f>
        <v>109.75966386554623</v>
      </c>
      <c r="J41" s="27">
        <f>F41-(F41/100*36)</f>
        <v>106.43361344537817</v>
      </c>
    </row>
    <row r="42" spans="1:10" s="18" customFormat="1" ht="24.95" customHeight="1" x14ac:dyDescent="0.2">
      <c r="A42" s="40" t="s">
        <v>143</v>
      </c>
      <c r="B42" s="40"/>
      <c r="C42" s="40"/>
      <c r="D42" s="9"/>
      <c r="E42" s="33"/>
      <c r="F42" s="31"/>
      <c r="G42" s="9" t="s">
        <v>108</v>
      </c>
      <c r="H42" s="9" t="s">
        <v>9</v>
      </c>
      <c r="I42" s="9" t="s">
        <v>10</v>
      </c>
      <c r="J42" s="9" t="s">
        <v>11</v>
      </c>
    </row>
    <row r="43" spans="1:10" s="18" customFormat="1" ht="24.95" customHeight="1" x14ac:dyDescent="0.2">
      <c r="A43" s="45" t="s">
        <v>31</v>
      </c>
      <c r="B43" s="46"/>
      <c r="C43" s="47"/>
      <c r="D43" s="9" t="s">
        <v>35</v>
      </c>
      <c r="E43" s="32">
        <v>194.9</v>
      </c>
      <c r="F43" s="26">
        <f>E43/1.19</f>
        <v>163.78151260504202</v>
      </c>
      <c r="G43" s="27">
        <f t="shared" si="4"/>
        <v>114.64705882352942</v>
      </c>
      <c r="H43" s="27">
        <f t="shared" ref="H43:H55" si="5">F43-(F43/100*32)</f>
        <v>111.37142857142857</v>
      </c>
      <c r="I43" s="27">
        <f t="shared" ref="I43:I55" si="6">F43-(F43/100*34)</f>
        <v>108.09579831932774</v>
      </c>
      <c r="J43" s="27">
        <f t="shared" ref="J43:J55" si="7">F43-(F43/100*36)</f>
        <v>104.82016806722689</v>
      </c>
    </row>
    <row r="44" spans="1:10" s="18" customFormat="1" ht="24.95" customHeight="1" x14ac:dyDescent="0.2">
      <c r="A44" s="23" t="s">
        <v>43</v>
      </c>
      <c r="B44" s="23"/>
      <c r="C44" s="23"/>
      <c r="D44" s="9" t="s">
        <v>36</v>
      </c>
      <c r="E44" s="32">
        <v>219.9</v>
      </c>
      <c r="F44" s="26">
        <f t="shared" ref="F44:F55" si="8">E44/1.19</f>
        <v>184.78991596638656</v>
      </c>
      <c r="G44" s="27">
        <f t="shared" si="4"/>
        <v>129.35294117647058</v>
      </c>
      <c r="H44" s="27">
        <f t="shared" si="5"/>
        <v>125.65714285714286</v>
      </c>
      <c r="I44" s="27">
        <f t="shared" si="6"/>
        <v>121.96134453781514</v>
      </c>
      <c r="J44" s="27">
        <f t="shared" si="7"/>
        <v>118.2655462184874</v>
      </c>
    </row>
    <row r="45" spans="1:10" s="18" customFormat="1" ht="24.95" customHeight="1" x14ac:dyDescent="0.2">
      <c r="A45" s="23" t="s">
        <v>44</v>
      </c>
      <c r="B45" s="23"/>
      <c r="C45" s="23"/>
      <c r="D45" s="9" t="s">
        <v>37</v>
      </c>
      <c r="E45" s="32">
        <v>238.9</v>
      </c>
      <c r="F45" s="26">
        <f t="shared" si="8"/>
        <v>200.75630252100842</v>
      </c>
      <c r="G45" s="27">
        <f t="shared" si="4"/>
        <v>140.52941176470591</v>
      </c>
      <c r="H45" s="27">
        <f t="shared" si="5"/>
        <v>136.51428571428573</v>
      </c>
      <c r="I45" s="27">
        <f t="shared" si="6"/>
        <v>132.49915966386556</v>
      </c>
      <c r="J45" s="27">
        <f t="shared" si="7"/>
        <v>128.4840336134454</v>
      </c>
    </row>
    <row r="46" spans="1:10" s="18" customFormat="1" ht="24.95" customHeight="1" x14ac:dyDescent="0.2">
      <c r="A46" s="45" t="s">
        <v>34</v>
      </c>
      <c r="B46" s="46"/>
      <c r="C46" s="47"/>
      <c r="D46" s="9" t="s">
        <v>38</v>
      </c>
      <c r="E46" s="32">
        <v>159.9</v>
      </c>
      <c r="F46" s="26">
        <f t="shared" si="8"/>
        <v>134.36974789915968</v>
      </c>
      <c r="G46" s="27">
        <f t="shared" si="4"/>
        <v>94.058823529411768</v>
      </c>
      <c r="H46" s="27">
        <f t="shared" si="5"/>
        <v>91.371428571428581</v>
      </c>
      <c r="I46" s="27">
        <f t="shared" si="6"/>
        <v>88.684033613445393</v>
      </c>
      <c r="J46" s="27">
        <f t="shared" si="7"/>
        <v>85.996638655462192</v>
      </c>
    </row>
    <row r="47" spans="1:10" s="18" customFormat="1" ht="24.95" customHeight="1" x14ac:dyDescent="0.2">
      <c r="A47" s="23" t="s">
        <v>45</v>
      </c>
      <c r="B47" s="23"/>
      <c r="C47" s="23"/>
      <c r="D47" s="9" t="s">
        <v>39</v>
      </c>
      <c r="E47" s="32">
        <v>182.49</v>
      </c>
      <c r="F47" s="26">
        <f t="shared" si="8"/>
        <v>153.35294117647061</v>
      </c>
      <c r="G47" s="27">
        <f t="shared" si="4"/>
        <v>107.34705882352944</v>
      </c>
      <c r="H47" s="27">
        <f t="shared" si="5"/>
        <v>104.28000000000002</v>
      </c>
      <c r="I47" s="27">
        <f t="shared" si="6"/>
        <v>101.21294117647059</v>
      </c>
      <c r="J47" s="27">
        <f t="shared" si="7"/>
        <v>98.145882352941186</v>
      </c>
    </row>
    <row r="48" spans="1:10" s="18" customFormat="1" ht="24.95" customHeight="1" x14ac:dyDescent="0.2">
      <c r="A48" s="23" t="s">
        <v>46</v>
      </c>
      <c r="B48" s="23"/>
      <c r="C48" s="23"/>
      <c r="D48" s="9" t="s">
        <v>40</v>
      </c>
      <c r="E48" s="32">
        <v>200.09</v>
      </c>
      <c r="F48" s="26">
        <f t="shared" si="8"/>
        <v>168.14285714285717</v>
      </c>
      <c r="G48" s="27">
        <f t="shared" si="4"/>
        <v>117.70000000000002</v>
      </c>
      <c r="H48" s="27">
        <f t="shared" si="5"/>
        <v>114.33714285714288</v>
      </c>
      <c r="I48" s="27">
        <f t="shared" si="6"/>
        <v>110.97428571428573</v>
      </c>
      <c r="J48" s="27">
        <f t="shared" si="7"/>
        <v>107.61142857142858</v>
      </c>
    </row>
    <row r="49" spans="1:10" s="18" customFormat="1" ht="24.95" customHeight="1" x14ac:dyDescent="0.2">
      <c r="A49" s="45" t="s">
        <v>113</v>
      </c>
      <c r="B49" s="46"/>
      <c r="C49" s="47"/>
      <c r="D49" s="9" t="s">
        <v>116</v>
      </c>
      <c r="E49" s="32">
        <v>217.9</v>
      </c>
      <c r="F49" s="26">
        <f t="shared" si="8"/>
        <v>183.109243697479</v>
      </c>
      <c r="G49" s="27">
        <f t="shared" si="4"/>
        <v>128.1764705882353</v>
      </c>
      <c r="H49" s="27">
        <f t="shared" si="5"/>
        <v>124.51428571428572</v>
      </c>
      <c r="I49" s="27">
        <f t="shared" si="6"/>
        <v>120.85210084033613</v>
      </c>
      <c r="J49" s="27">
        <f t="shared" si="7"/>
        <v>117.18991596638656</v>
      </c>
    </row>
    <row r="50" spans="1:10" s="18" customFormat="1" ht="24.95" customHeight="1" x14ac:dyDescent="0.2">
      <c r="A50" s="45" t="s">
        <v>114</v>
      </c>
      <c r="B50" s="46"/>
      <c r="C50" s="47"/>
      <c r="D50" s="9" t="s">
        <v>117</v>
      </c>
      <c r="E50" s="32">
        <v>296.89</v>
      </c>
      <c r="F50" s="26">
        <f t="shared" si="8"/>
        <v>249.48739495798318</v>
      </c>
      <c r="G50" s="27">
        <f t="shared" si="4"/>
        <v>174.64117647058822</v>
      </c>
      <c r="H50" s="27">
        <f t="shared" si="5"/>
        <v>169.65142857142857</v>
      </c>
      <c r="I50" s="27">
        <f t="shared" si="6"/>
        <v>164.66168067226891</v>
      </c>
      <c r="J50" s="27">
        <f t="shared" si="7"/>
        <v>159.67193277310923</v>
      </c>
    </row>
    <row r="51" spans="1:10" s="18" customFormat="1" ht="24.95" customHeight="1" x14ac:dyDescent="0.2">
      <c r="A51" s="45" t="s">
        <v>115</v>
      </c>
      <c r="B51" s="46"/>
      <c r="C51" s="47"/>
      <c r="D51" s="9" t="s">
        <v>118</v>
      </c>
      <c r="E51" s="32">
        <v>240.9</v>
      </c>
      <c r="F51" s="26">
        <f t="shared" si="8"/>
        <v>202.43697478991598</v>
      </c>
      <c r="G51" s="27">
        <f>F51-(F51/100*30)</f>
        <v>141.70588235294119</v>
      </c>
      <c r="H51" s="27">
        <f>F51-(F51/100*32)</f>
        <v>137.65714285714287</v>
      </c>
      <c r="I51" s="27">
        <f>F51-(F51/100*34)</f>
        <v>133.60840336134456</v>
      </c>
      <c r="J51" s="27">
        <f>F51-(F51/100*36)</f>
        <v>129.55966386554624</v>
      </c>
    </row>
    <row r="52" spans="1:10" s="18" customFormat="1" ht="24.95" customHeight="1" x14ac:dyDescent="0.2">
      <c r="A52" s="45" t="s">
        <v>119</v>
      </c>
      <c r="B52" s="46"/>
      <c r="C52" s="47"/>
      <c r="D52" s="9" t="s">
        <v>120</v>
      </c>
      <c r="E52" s="32">
        <v>258.89999999999998</v>
      </c>
      <c r="F52" s="26">
        <f t="shared" si="8"/>
        <v>217.56302521008402</v>
      </c>
      <c r="G52" s="27">
        <f t="shared" si="4"/>
        <v>152.29411764705881</v>
      </c>
      <c r="H52" s="27">
        <f t="shared" si="5"/>
        <v>147.94285714285712</v>
      </c>
      <c r="I52" s="27">
        <f t="shared" si="6"/>
        <v>143.59159663865546</v>
      </c>
      <c r="J52" s="27">
        <f t="shared" si="7"/>
        <v>139.24033613445377</v>
      </c>
    </row>
    <row r="53" spans="1:10" s="18" customFormat="1" ht="24.95" customHeight="1" x14ac:dyDescent="0.2">
      <c r="A53" s="23" t="s">
        <v>90</v>
      </c>
      <c r="B53" s="23"/>
      <c r="C53" s="23"/>
      <c r="D53" s="9" t="s">
        <v>49</v>
      </c>
      <c r="E53" s="32">
        <v>99.9</v>
      </c>
      <c r="F53" s="26">
        <f t="shared" si="8"/>
        <v>83.94957983193278</v>
      </c>
      <c r="G53" s="27">
        <f t="shared" si="4"/>
        <v>58.764705882352942</v>
      </c>
      <c r="H53" s="27">
        <f t="shared" si="5"/>
        <v>57.085714285714289</v>
      </c>
      <c r="I53" s="27">
        <f t="shared" si="6"/>
        <v>55.406722689075636</v>
      </c>
      <c r="J53" s="27">
        <f t="shared" si="7"/>
        <v>53.727731092436976</v>
      </c>
    </row>
    <row r="54" spans="1:10" s="18" customFormat="1" ht="24.95" customHeight="1" x14ac:dyDescent="0.2">
      <c r="A54" s="23" t="s">
        <v>138</v>
      </c>
      <c r="B54" s="23"/>
      <c r="C54" s="23"/>
      <c r="D54" s="9" t="s">
        <v>50</v>
      </c>
      <c r="E54" s="32">
        <v>110.9</v>
      </c>
      <c r="F54" s="26">
        <f t="shared" si="8"/>
        <v>93.193277310924373</v>
      </c>
      <c r="G54" s="27">
        <f t="shared" si="4"/>
        <v>65.235294117647058</v>
      </c>
      <c r="H54" s="27">
        <f t="shared" si="5"/>
        <v>63.371428571428574</v>
      </c>
      <c r="I54" s="27">
        <f>F54-(F54/100*34)</f>
        <v>61.507563025210089</v>
      </c>
      <c r="J54" s="27">
        <f>F54-(F54/100*36)</f>
        <v>59.643697478991598</v>
      </c>
    </row>
    <row r="55" spans="1:10" s="18" customFormat="1" ht="24.95" customHeight="1" x14ac:dyDescent="0.2">
      <c r="A55" s="23" t="s">
        <v>112</v>
      </c>
      <c r="B55" s="23"/>
      <c r="C55" s="23"/>
      <c r="D55" s="9" t="s">
        <v>48</v>
      </c>
      <c r="E55" s="32">
        <v>27.7</v>
      </c>
      <c r="F55" s="26">
        <f t="shared" si="8"/>
        <v>23.277310924369747</v>
      </c>
      <c r="G55" s="27">
        <f t="shared" si="4"/>
        <v>16.294117647058822</v>
      </c>
      <c r="H55" s="27">
        <f t="shared" si="5"/>
        <v>15.828571428571429</v>
      </c>
      <c r="I55" s="27">
        <f t="shared" si="6"/>
        <v>15.363025210084032</v>
      </c>
      <c r="J55" s="27">
        <f t="shared" si="7"/>
        <v>14.897478991596639</v>
      </c>
    </row>
    <row r="56" spans="1:10" s="18" customFormat="1" ht="24.95" customHeight="1" x14ac:dyDescent="0.2">
      <c r="A56" s="36" t="s">
        <v>91</v>
      </c>
      <c r="B56" s="36"/>
      <c r="C56" s="36"/>
      <c r="D56" s="29"/>
      <c r="E56" s="33"/>
      <c r="F56" s="33"/>
      <c r="G56" s="9"/>
      <c r="H56" s="9"/>
      <c r="I56" s="9"/>
      <c r="J56" s="9"/>
    </row>
    <row r="57" spans="1:10" s="18" customFormat="1" ht="24.95" customHeight="1" x14ac:dyDescent="0.2">
      <c r="A57" s="48" t="s">
        <v>65</v>
      </c>
      <c r="B57" s="48"/>
      <c r="C57" s="48"/>
      <c r="D57" s="29"/>
      <c r="E57" s="34"/>
      <c r="F57" s="34"/>
      <c r="G57" s="9" t="s">
        <v>108</v>
      </c>
      <c r="H57" s="9" t="s">
        <v>9</v>
      </c>
      <c r="I57" s="9" t="s">
        <v>10</v>
      </c>
      <c r="J57" s="9" t="s">
        <v>11</v>
      </c>
    </row>
    <row r="58" spans="1:10" s="18" customFormat="1" ht="24.95" customHeight="1" x14ac:dyDescent="0.2">
      <c r="A58" s="35" t="s">
        <v>110</v>
      </c>
      <c r="B58" s="35"/>
      <c r="C58" s="35"/>
      <c r="D58" s="9" t="s">
        <v>111</v>
      </c>
      <c r="E58" s="32">
        <v>63.9</v>
      </c>
      <c r="F58" s="26">
        <f t="shared" ref="F58:F73" si="9">E58/1.19</f>
        <v>53.69747899159664</v>
      </c>
      <c r="G58" s="27">
        <f t="shared" ref="G58:G73" si="10">F58-(F58/100*30)</f>
        <v>37.588235294117652</v>
      </c>
      <c r="H58" s="27">
        <f>F58-(F58/100*32)</f>
        <v>36.51428571428572</v>
      </c>
      <c r="I58" s="27">
        <f>F58-(F58/100*34)</f>
        <v>35.440336134453787</v>
      </c>
      <c r="J58" s="27">
        <f>F58-(F58/100*36)</f>
        <v>34.366386554621855</v>
      </c>
    </row>
    <row r="59" spans="1:10" s="18" customFormat="1" ht="24.95" customHeight="1" x14ac:dyDescent="0.2">
      <c r="A59" s="45" t="s">
        <v>92</v>
      </c>
      <c r="B59" s="46"/>
      <c r="C59" s="47"/>
      <c r="D59" s="9" t="s">
        <v>30</v>
      </c>
      <c r="E59" s="32">
        <v>75.900000000000006</v>
      </c>
      <c r="F59" s="26">
        <f t="shared" si="9"/>
        <v>63.781512605042025</v>
      </c>
      <c r="G59" s="27">
        <f>F59-(F59/100*30)</f>
        <v>44.64705882352942</v>
      </c>
      <c r="H59" s="27">
        <f>F59-(F59/100*32)</f>
        <v>43.371428571428581</v>
      </c>
      <c r="I59" s="27">
        <f>F59-(F59/100*34)</f>
        <v>42.095798319327741</v>
      </c>
      <c r="J59" s="27">
        <f>F59-(F59/100*36)</f>
        <v>40.820168067226895</v>
      </c>
    </row>
    <row r="60" spans="1:10" s="18" customFormat="1" ht="24.95" customHeight="1" x14ac:dyDescent="0.2">
      <c r="A60" s="45" t="s">
        <v>147</v>
      </c>
      <c r="B60" s="46"/>
      <c r="C60" s="47"/>
      <c r="D60" s="9" t="s">
        <v>148</v>
      </c>
      <c r="E60" s="32">
        <v>93.9</v>
      </c>
      <c r="F60" s="26">
        <f t="shared" ref="F60" si="11">E60/1.19</f>
        <v>78.907563025210095</v>
      </c>
      <c r="G60" s="27">
        <f>F60-(F60/100*30)</f>
        <v>55.235294117647072</v>
      </c>
      <c r="H60" s="27">
        <f>F60-(F60/100*32)</f>
        <v>53.657142857142865</v>
      </c>
      <c r="I60" s="27">
        <f>F60-(F60/100*34)</f>
        <v>52.078991596638659</v>
      </c>
      <c r="J60" s="27">
        <f>F60-(F60/100*36)</f>
        <v>50.500840336134459</v>
      </c>
    </row>
    <row r="61" spans="1:10" s="18" customFormat="1" ht="24.95" customHeight="1" x14ac:dyDescent="0.2">
      <c r="A61" s="45" t="s">
        <v>135</v>
      </c>
      <c r="B61" s="46"/>
      <c r="C61" s="47"/>
      <c r="D61" s="9" t="s">
        <v>136</v>
      </c>
      <c r="E61" s="32">
        <v>87.89</v>
      </c>
      <c r="F61" s="26">
        <f t="shared" si="9"/>
        <v>73.857142857142861</v>
      </c>
      <c r="G61" s="27">
        <f t="shared" ref="G61" si="12">F61-(F61/100*30)</f>
        <v>51.7</v>
      </c>
      <c r="H61" s="27">
        <f t="shared" ref="H61" si="13">F61-(F61/100*32)</f>
        <v>50.222857142857144</v>
      </c>
      <c r="I61" s="27">
        <f t="shared" ref="I61" si="14">F61-(F61/100*34)</f>
        <v>48.745714285714286</v>
      </c>
      <c r="J61" s="27">
        <f t="shared" ref="J61" si="15">F61-(F61/100*36)</f>
        <v>47.268571428571434</v>
      </c>
    </row>
    <row r="62" spans="1:10" s="18" customFormat="1" ht="24.95" customHeight="1" x14ac:dyDescent="0.2">
      <c r="A62" s="35" t="s">
        <v>93</v>
      </c>
      <c r="B62" s="35"/>
      <c r="C62" s="35"/>
      <c r="D62" s="9" t="s">
        <v>2</v>
      </c>
      <c r="E62" s="32">
        <v>75.900000000000006</v>
      </c>
      <c r="F62" s="26">
        <f t="shared" si="9"/>
        <v>63.781512605042025</v>
      </c>
      <c r="G62" s="27">
        <f t="shared" si="10"/>
        <v>44.64705882352942</v>
      </c>
      <c r="H62" s="27">
        <f t="shared" ref="H62:H73" si="16">F62-(F62/100*32)</f>
        <v>43.371428571428581</v>
      </c>
      <c r="I62" s="27">
        <f t="shared" ref="I62:I73" si="17">F62-(F62/100*34)</f>
        <v>42.095798319327741</v>
      </c>
      <c r="J62" s="27">
        <f t="shared" ref="J62:J73" si="18">F62-(F62/100*36)</f>
        <v>40.820168067226895</v>
      </c>
    </row>
    <row r="63" spans="1:10" s="18" customFormat="1" ht="24.95" customHeight="1" x14ac:dyDescent="0.2">
      <c r="A63" s="23" t="s">
        <v>94</v>
      </c>
      <c r="B63" s="23"/>
      <c r="C63" s="23"/>
      <c r="D63" s="9" t="s">
        <v>54</v>
      </c>
      <c r="E63" s="32">
        <v>75.900000000000006</v>
      </c>
      <c r="F63" s="26">
        <f t="shared" si="9"/>
        <v>63.781512605042025</v>
      </c>
      <c r="G63" s="27">
        <f t="shared" si="10"/>
        <v>44.64705882352942</v>
      </c>
      <c r="H63" s="27">
        <f>F63-(F63/100*32)</f>
        <v>43.371428571428581</v>
      </c>
      <c r="I63" s="27">
        <f>F63-(F63/100*34)</f>
        <v>42.095798319327741</v>
      </c>
      <c r="J63" s="27">
        <f>F63-(F63/100*36)</f>
        <v>40.820168067226895</v>
      </c>
    </row>
    <row r="64" spans="1:10" s="18" customFormat="1" ht="24.95" customHeight="1" x14ac:dyDescent="0.2">
      <c r="A64" s="23" t="s">
        <v>95</v>
      </c>
      <c r="B64" s="23"/>
      <c r="C64" s="23"/>
      <c r="D64" s="9" t="s">
        <v>29</v>
      </c>
      <c r="E64" s="32">
        <v>99.9</v>
      </c>
      <c r="F64" s="26">
        <f t="shared" si="9"/>
        <v>83.94957983193278</v>
      </c>
      <c r="G64" s="27">
        <f t="shared" si="10"/>
        <v>58.764705882352942</v>
      </c>
      <c r="H64" s="27">
        <f>F64-(F64/100*32)</f>
        <v>57.085714285714289</v>
      </c>
      <c r="I64" s="27">
        <f>F64-(F64/100*34)</f>
        <v>55.406722689075636</v>
      </c>
      <c r="J64" s="27">
        <f>F64-(F64/100*36)</f>
        <v>53.727731092436976</v>
      </c>
    </row>
    <row r="65" spans="1:10" s="18" customFormat="1" ht="24.95" customHeight="1" x14ac:dyDescent="0.2">
      <c r="A65" s="23" t="s">
        <v>96</v>
      </c>
      <c r="B65" s="23"/>
      <c r="C65" s="23"/>
      <c r="D65" s="9" t="s">
        <v>122</v>
      </c>
      <c r="E65" s="32">
        <v>93.9</v>
      </c>
      <c r="F65" s="26">
        <f t="shared" si="9"/>
        <v>78.907563025210095</v>
      </c>
      <c r="G65" s="27">
        <f t="shared" si="10"/>
        <v>55.235294117647072</v>
      </c>
      <c r="H65" s="27">
        <f>F65-(F65/100*32)</f>
        <v>53.657142857142865</v>
      </c>
      <c r="I65" s="27">
        <f>F65-(F65/100*34)</f>
        <v>52.078991596638659</v>
      </c>
      <c r="J65" s="27">
        <f>F65-(F65/100*36)</f>
        <v>50.500840336134459</v>
      </c>
    </row>
    <row r="66" spans="1:10" s="18" customFormat="1" ht="24.95" customHeight="1" x14ac:dyDescent="0.2">
      <c r="A66" s="23" t="s">
        <v>97</v>
      </c>
      <c r="B66" s="23"/>
      <c r="C66" s="23"/>
      <c r="D66" s="9" t="s">
        <v>51</v>
      </c>
      <c r="E66" s="32">
        <v>152.9</v>
      </c>
      <c r="F66" s="26">
        <f t="shared" si="9"/>
        <v>128.48739495798321</v>
      </c>
      <c r="G66" s="27">
        <f t="shared" si="10"/>
        <v>89.94117647058826</v>
      </c>
      <c r="H66" s="27">
        <f>F66-(F66/100*32)</f>
        <v>87.371428571428595</v>
      </c>
      <c r="I66" s="27">
        <f>F66-(F66/100*34)</f>
        <v>84.80168067226893</v>
      </c>
      <c r="J66" s="27">
        <f>F66-(F66/100*36)</f>
        <v>82.231932773109264</v>
      </c>
    </row>
    <row r="67" spans="1:10" s="18" customFormat="1" ht="24.95" customHeight="1" x14ac:dyDescent="0.2">
      <c r="A67" s="23" t="s">
        <v>98</v>
      </c>
      <c r="B67" s="23"/>
      <c r="C67" s="23"/>
      <c r="D67" s="9" t="s">
        <v>52</v>
      </c>
      <c r="E67" s="32">
        <v>166.9</v>
      </c>
      <c r="F67" s="26">
        <f t="shared" si="9"/>
        <v>140.25210084033614</v>
      </c>
      <c r="G67" s="27">
        <f t="shared" si="10"/>
        <v>98.176470588235304</v>
      </c>
      <c r="H67" s="27">
        <f>F67-(F67/100*32)</f>
        <v>95.371428571428567</v>
      </c>
      <c r="I67" s="27">
        <f>F67-(F67/100*34)</f>
        <v>92.566386554621857</v>
      </c>
      <c r="J67" s="27">
        <f>F67-(F67/100*36)</f>
        <v>89.76134453781512</v>
      </c>
    </row>
    <row r="68" spans="1:10" s="18" customFormat="1" ht="24.95" customHeight="1" x14ac:dyDescent="0.2">
      <c r="A68" s="23" t="s">
        <v>99</v>
      </c>
      <c r="B68" s="23"/>
      <c r="C68" s="23"/>
      <c r="D68" s="9" t="s">
        <v>3</v>
      </c>
      <c r="E68" s="32">
        <v>93.9</v>
      </c>
      <c r="F68" s="26">
        <f t="shared" si="9"/>
        <v>78.907563025210095</v>
      </c>
      <c r="G68" s="27">
        <f t="shared" si="10"/>
        <v>55.235294117647072</v>
      </c>
      <c r="H68" s="27">
        <f t="shared" si="16"/>
        <v>53.657142857142865</v>
      </c>
      <c r="I68" s="27">
        <f t="shared" si="17"/>
        <v>52.078991596638659</v>
      </c>
      <c r="J68" s="27">
        <f t="shared" si="18"/>
        <v>50.500840336134459</v>
      </c>
    </row>
    <row r="69" spans="1:10" s="18" customFormat="1" ht="24.95" customHeight="1" x14ac:dyDescent="0.2">
      <c r="A69" s="35" t="s">
        <v>100</v>
      </c>
      <c r="B69" s="35"/>
      <c r="C69" s="35"/>
      <c r="D69" s="9" t="s">
        <v>4</v>
      </c>
      <c r="E69" s="32">
        <v>87.89</v>
      </c>
      <c r="F69" s="26">
        <f t="shared" si="9"/>
        <v>73.857142857142861</v>
      </c>
      <c r="G69" s="27">
        <f t="shared" si="10"/>
        <v>51.7</v>
      </c>
      <c r="H69" s="27">
        <f t="shared" si="16"/>
        <v>50.222857142857144</v>
      </c>
      <c r="I69" s="27">
        <f t="shared" si="17"/>
        <v>48.745714285714286</v>
      </c>
      <c r="J69" s="27">
        <f t="shared" si="18"/>
        <v>47.268571428571434</v>
      </c>
    </row>
    <row r="70" spans="1:10" s="18" customFormat="1" ht="24.95" customHeight="1" x14ac:dyDescent="0.2">
      <c r="A70" s="35" t="s">
        <v>101</v>
      </c>
      <c r="B70" s="35"/>
      <c r="C70" s="35"/>
      <c r="D70" s="9" t="s">
        <v>5</v>
      </c>
      <c r="E70" s="32">
        <v>160.9</v>
      </c>
      <c r="F70" s="26">
        <f t="shared" si="9"/>
        <v>135.21008403361347</v>
      </c>
      <c r="G70" s="27">
        <f t="shared" si="10"/>
        <v>94.64705882352942</v>
      </c>
      <c r="H70" s="27">
        <f t="shared" si="16"/>
        <v>91.94285714285715</v>
      </c>
      <c r="I70" s="27">
        <f t="shared" si="17"/>
        <v>89.23865546218488</v>
      </c>
      <c r="J70" s="27">
        <f t="shared" si="18"/>
        <v>86.53445378151261</v>
      </c>
    </row>
    <row r="71" spans="1:10" s="18" customFormat="1" ht="24.95" customHeight="1" x14ac:dyDescent="0.2">
      <c r="A71" s="23" t="s">
        <v>102</v>
      </c>
      <c r="B71" s="23"/>
      <c r="C71" s="23"/>
      <c r="D71" s="9" t="s">
        <v>23</v>
      </c>
      <c r="E71" s="32">
        <v>142.9</v>
      </c>
      <c r="F71" s="26">
        <f t="shared" si="9"/>
        <v>120.08403361344538</v>
      </c>
      <c r="G71" s="27">
        <f t="shared" si="10"/>
        <v>84.058823529411768</v>
      </c>
      <c r="H71" s="27">
        <f t="shared" si="16"/>
        <v>81.657142857142858</v>
      </c>
      <c r="I71" s="27">
        <f t="shared" si="17"/>
        <v>79.255462184873949</v>
      </c>
      <c r="J71" s="27">
        <f t="shared" si="18"/>
        <v>76.853781512605039</v>
      </c>
    </row>
    <row r="72" spans="1:10" s="18" customFormat="1" ht="24.95" customHeight="1" x14ac:dyDescent="0.2">
      <c r="A72" s="23" t="s">
        <v>103</v>
      </c>
      <c r="B72" s="23"/>
      <c r="C72" s="23"/>
      <c r="D72" s="9" t="s">
        <v>24</v>
      </c>
      <c r="E72" s="32">
        <v>87.63</v>
      </c>
      <c r="F72" s="26">
        <f t="shared" si="9"/>
        <v>73.638655462184872</v>
      </c>
      <c r="G72" s="27">
        <f t="shared" si="10"/>
        <v>51.547058823529412</v>
      </c>
      <c r="H72" s="27">
        <f t="shared" si="16"/>
        <v>50.074285714285708</v>
      </c>
      <c r="I72" s="27">
        <f t="shared" si="17"/>
        <v>48.601512605042018</v>
      </c>
      <c r="J72" s="27">
        <f t="shared" si="18"/>
        <v>47.128739495798314</v>
      </c>
    </row>
    <row r="73" spans="1:10" s="18" customFormat="1" ht="24.95" customHeight="1" x14ac:dyDescent="0.2">
      <c r="A73" s="23" t="s">
        <v>104</v>
      </c>
      <c r="B73" s="23"/>
      <c r="C73" s="23"/>
      <c r="D73" s="9" t="s">
        <v>25</v>
      </c>
      <c r="E73" s="32">
        <v>48.9</v>
      </c>
      <c r="F73" s="26">
        <f t="shared" si="9"/>
        <v>41.092436974789919</v>
      </c>
      <c r="G73" s="27">
        <f t="shared" si="10"/>
        <v>28.764705882352942</v>
      </c>
      <c r="H73" s="27">
        <f t="shared" si="16"/>
        <v>27.942857142857143</v>
      </c>
      <c r="I73" s="27">
        <f t="shared" si="17"/>
        <v>27.121008403361344</v>
      </c>
      <c r="J73" s="27">
        <f t="shared" si="18"/>
        <v>26.299159663865549</v>
      </c>
    </row>
    <row r="74" spans="1:10" s="18" customFormat="1" ht="24.95" customHeight="1" x14ac:dyDescent="0.2">
      <c r="A74" s="36" t="s">
        <v>105</v>
      </c>
      <c r="B74" s="36"/>
      <c r="C74" s="36"/>
      <c r="D74" s="9"/>
      <c r="E74" s="33"/>
      <c r="F74" s="33"/>
      <c r="G74" s="9"/>
      <c r="H74" s="9"/>
      <c r="I74" s="9"/>
      <c r="J74" s="9"/>
    </row>
    <row r="75" spans="1:10" s="18" customFormat="1" ht="24.95" customHeight="1" x14ac:dyDescent="0.2">
      <c r="A75" s="37"/>
      <c r="B75" s="37"/>
      <c r="C75" s="37"/>
      <c r="D75" s="9"/>
      <c r="E75" s="34"/>
      <c r="F75" s="34"/>
      <c r="G75" s="9" t="s">
        <v>108</v>
      </c>
      <c r="H75" s="9" t="s">
        <v>9</v>
      </c>
      <c r="I75" s="9" t="s">
        <v>10</v>
      </c>
      <c r="J75" s="9" t="s">
        <v>11</v>
      </c>
    </row>
    <row r="76" spans="1:10" s="18" customFormat="1" ht="24.95" customHeight="1" x14ac:dyDescent="0.2">
      <c r="A76" s="35" t="s">
        <v>106</v>
      </c>
      <c r="B76" s="35"/>
      <c r="C76" s="35"/>
      <c r="D76" s="9" t="s">
        <v>22</v>
      </c>
      <c r="E76" s="32">
        <v>35.99</v>
      </c>
      <c r="F76" s="26">
        <f t="shared" ref="F76:F80" si="19">E76/1.19</f>
        <v>30.243697478991599</v>
      </c>
      <c r="G76" s="27">
        <f>F76-(F76/100*30)</f>
        <v>21.170588235294119</v>
      </c>
      <c r="H76" s="27">
        <f>F76-(F76/100*32)</f>
        <v>20.565714285714286</v>
      </c>
      <c r="I76" s="27">
        <f>F76-(F76/100*34)</f>
        <v>19.960840336134456</v>
      </c>
      <c r="J76" s="27">
        <f>F76-(F76/100*36)</f>
        <v>19.355966386554623</v>
      </c>
    </row>
    <row r="77" spans="1:10" s="18" customFormat="1" ht="24.95" customHeight="1" x14ac:dyDescent="0.2">
      <c r="A77" s="45" t="s">
        <v>149</v>
      </c>
      <c r="B77" s="46"/>
      <c r="C77" s="47"/>
      <c r="D77" s="9" t="s">
        <v>150</v>
      </c>
      <c r="E77" s="32">
        <v>71.900000000000006</v>
      </c>
      <c r="F77" s="26">
        <f t="shared" si="19"/>
        <v>60.420168067226896</v>
      </c>
      <c r="G77" s="27">
        <f>F77-(F77/100*30)</f>
        <v>42.294117647058826</v>
      </c>
      <c r="H77" s="27">
        <f>F77-(F77/100*32)</f>
        <v>41.085714285714289</v>
      </c>
      <c r="I77" s="27">
        <f>F77-(F77/100*34)</f>
        <v>39.877310924369752</v>
      </c>
      <c r="J77" s="27">
        <f>F77-(F77/100*36)</f>
        <v>38.668907563025215</v>
      </c>
    </row>
    <row r="78" spans="1:10" s="18" customFormat="1" ht="24.95" customHeight="1" x14ac:dyDescent="0.2">
      <c r="A78" s="45" t="s">
        <v>151</v>
      </c>
      <c r="B78" s="46"/>
      <c r="C78" s="47"/>
      <c r="D78" s="9" t="s">
        <v>152</v>
      </c>
      <c r="E78" s="32">
        <v>41.29</v>
      </c>
      <c r="F78" s="26">
        <f t="shared" ref="F78" si="20">E78/1.19</f>
        <v>34.69747899159664</v>
      </c>
      <c r="G78" s="27">
        <f>F78-(F78/100*30)</f>
        <v>24.288235294117648</v>
      </c>
      <c r="H78" s="27">
        <f>F78-(F78/100*32)</f>
        <v>23.594285714285714</v>
      </c>
      <c r="I78" s="27">
        <f>F78-(F78/100*34)</f>
        <v>22.900336134453781</v>
      </c>
      <c r="J78" s="27">
        <f>F78-(F78/100*36)</f>
        <v>22.206386554621851</v>
      </c>
    </row>
    <row r="79" spans="1:10" s="18" customFormat="1" ht="24.95" customHeight="1" x14ac:dyDescent="0.2">
      <c r="A79" s="23" t="s">
        <v>144</v>
      </c>
      <c r="B79" s="23"/>
      <c r="C79" s="23"/>
      <c r="D79" s="9" t="s">
        <v>32</v>
      </c>
      <c r="E79" s="32">
        <v>13.9</v>
      </c>
      <c r="F79" s="26">
        <f t="shared" si="19"/>
        <v>11.680672268907564</v>
      </c>
      <c r="G79" s="27">
        <f>F79-(F79/100*30)</f>
        <v>8.1764705882352953</v>
      </c>
      <c r="H79" s="27">
        <f>F79-(F79/100*32)</f>
        <v>7.9428571428571431</v>
      </c>
      <c r="I79" s="27">
        <f>F79-(F79/100*34)</f>
        <v>7.7092436974789926</v>
      </c>
      <c r="J79" s="27">
        <f>F79-(F79/100*36)</f>
        <v>7.4756302521008413</v>
      </c>
    </row>
    <row r="80" spans="1:10" s="18" customFormat="1" ht="24.95" customHeight="1" x14ac:dyDescent="0.2">
      <c r="A80" s="23" t="s">
        <v>121</v>
      </c>
      <c r="B80" s="23"/>
      <c r="C80" s="23"/>
      <c r="D80" s="9" t="s">
        <v>53</v>
      </c>
      <c r="E80" s="32">
        <v>6.66</v>
      </c>
      <c r="F80" s="26">
        <f t="shared" si="19"/>
        <v>5.5966386554621854</v>
      </c>
      <c r="G80" s="27">
        <f>F80-(F80/100*30)</f>
        <v>3.9176470588235297</v>
      </c>
      <c r="H80" s="27">
        <f>F80-(F80/100*32)</f>
        <v>3.805714285714286</v>
      </c>
      <c r="I80" s="27">
        <f>F80-(F80/100*34)</f>
        <v>3.6937815126050424</v>
      </c>
      <c r="J80" s="27">
        <f>F80-(F80/100*36)</f>
        <v>3.5818487394957987</v>
      </c>
    </row>
    <row r="81" spans="1:10" s="18" customFormat="1" ht="24.95" customHeight="1" x14ac:dyDescent="0.2">
      <c r="A81" s="23" t="s">
        <v>137</v>
      </c>
      <c r="B81" s="23"/>
      <c r="C81" s="23"/>
      <c r="D81" s="9" t="s">
        <v>33</v>
      </c>
      <c r="E81" s="32">
        <v>15.9</v>
      </c>
      <c r="F81" s="26">
        <f t="shared" ref="F81" si="21">E81/1.19</f>
        <v>13.361344537815127</v>
      </c>
      <c r="G81" s="27">
        <f>F81-(F81/100*30)</f>
        <v>9.3529411764705888</v>
      </c>
      <c r="H81" s="27">
        <f>F81-(F81/100*32)</f>
        <v>9.0857142857142854</v>
      </c>
      <c r="I81" s="27">
        <f>F81-(F81/100*34)</f>
        <v>8.8184873949579838</v>
      </c>
      <c r="J81" s="27">
        <f>F81-(F81/100*36)</f>
        <v>8.5512605042016823</v>
      </c>
    </row>
    <row r="82" spans="1:10" s="30" customFormat="1" ht="15" x14ac:dyDescent="0.2">
      <c r="D82" s="2"/>
    </row>
    <row r="83" spans="1:10" s="30" customFormat="1" ht="15" x14ac:dyDescent="0.2">
      <c r="D83" s="2"/>
    </row>
    <row r="84" spans="1:10" s="30" customFormat="1" ht="15" x14ac:dyDescent="0.2">
      <c r="D84" s="2"/>
    </row>
    <row r="85" spans="1:10" s="30" customFormat="1" ht="15" x14ac:dyDescent="0.2">
      <c r="D85" s="2"/>
    </row>
    <row r="86" spans="1:10" s="30" customFormat="1" ht="15" x14ac:dyDescent="0.2">
      <c r="D86" s="2"/>
    </row>
    <row r="87" spans="1:10" s="30" customFormat="1" ht="15" x14ac:dyDescent="0.2">
      <c r="D87" s="2"/>
    </row>
    <row r="88" spans="1:10" s="30" customFormat="1" ht="15" x14ac:dyDescent="0.2">
      <c r="D88" s="2"/>
    </row>
    <row r="89" spans="1:10" s="30" customFormat="1" ht="15" x14ac:dyDescent="0.2">
      <c r="D89" s="2"/>
    </row>
    <row r="90" spans="1:10" s="30" customFormat="1" ht="15" x14ac:dyDescent="0.2">
      <c r="D90" s="2"/>
    </row>
    <row r="91" spans="1:10" s="30" customFormat="1" ht="15" x14ac:dyDescent="0.2">
      <c r="D91" s="2"/>
    </row>
    <row r="92" spans="1:10" s="30" customFormat="1" ht="15" x14ac:dyDescent="0.2">
      <c r="D92" s="2"/>
    </row>
    <row r="93" spans="1:10" s="30" customFormat="1" ht="15" x14ac:dyDescent="0.2">
      <c r="D93" s="2"/>
    </row>
    <row r="94" spans="1:10" s="30" customFormat="1" ht="15" x14ac:dyDescent="0.2">
      <c r="D94" s="2"/>
    </row>
    <row r="95" spans="1:10" s="30" customFormat="1" ht="15" x14ac:dyDescent="0.2">
      <c r="D95" s="2"/>
    </row>
    <row r="96" spans="1:10" s="30" customFormat="1" ht="15" x14ac:dyDescent="0.2">
      <c r="D96" s="2"/>
    </row>
    <row r="97" spans="4:4" s="30" customFormat="1" ht="15" x14ac:dyDescent="0.2">
      <c r="D97" s="2"/>
    </row>
    <row r="98" spans="4:4" s="30" customFormat="1" ht="15" x14ac:dyDescent="0.2">
      <c r="D98" s="2"/>
    </row>
    <row r="99" spans="4:4" s="30" customFormat="1" ht="15" x14ac:dyDescent="0.2">
      <c r="D99" s="2"/>
    </row>
    <row r="100" spans="4:4" s="30" customFormat="1" ht="15" x14ac:dyDescent="0.2">
      <c r="D100" s="2"/>
    </row>
    <row r="101" spans="4:4" s="30" customFormat="1" ht="15" x14ac:dyDescent="0.2">
      <c r="D101" s="2"/>
    </row>
    <row r="102" spans="4:4" s="30" customFormat="1" ht="15" x14ac:dyDescent="0.2">
      <c r="D102" s="2"/>
    </row>
    <row r="103" spans="4:4" s="30" customFormat="1" ht="15" x14ac:dyDescent="0.2">
      <c r="D103" s="2"/>
    </row>
    <row r="104" spans="4:4" s="30" customFormat="1" ht="15" x14ac:dyDescent="0.2">
      <c r="D104" s="2"/>
    </row>
    <row r="105" spans="4:4" s="30" customFormat="1" ht="15" x14ac:dyDescent="0.2">
      <c r="D105" s="2"/>
    </row>
    <row r="106" spans="4:4" s="30" customFormat="1" ht="15" x14ac:dyDescent="0.2">
      <c r="D106" s="2"/>
    </row>
    <row r="107" spans="4:4" s="30" customFormat="1" ht="15" x14ac:dyDescent="0.2">
      <c r="D107" s="2"/>
    </row>
    <row r="108" spans="4:4" s="30" customFormat="1" ht="15" x14ac:dyDescent="0.2">
      <c r="D108" s="2"/>
    </row>
    <row r="109" spans="4:4" s="30" customFormat="1" ht="15" x14ac:dyDescent="0.2">
      <c r="D109" s="2"/>
    </row>
    <row r="110" spans="4:4" s="30" customFormat="1" ht="15" x14ac:dyDescent="0.2">
      <c r="D110" s="2"/>
    </row>
    <row r="111" spans="4:4" s="30" customFormat="1" ht="15" x14ac:dyDescent="0.2">
      <c r="D111" s="2"/>
    </row>
    <row r="112" spans="4:4" s="30" customFormat="1" ht="15" x14ac:dyDescent="0.2">
      <c r="D112" s="2"/>
    </row>
    <row r="113" spans="4:4" s="30" customFormat="1" ht="15" x14ac:dyDescent="0.2">
      <c r="D113" s="2"/>
    </row>
    <row r="114" spans="4:4" s="30" customFormat="1" ht="15" x14ac:dyDescent="0.2">
      <c r="D114" s="2"/>
    </row>
    <row r="115" spans="4:4" s="30" customFormat="1" ht="15" x14ac:dyDescent="0.2">
      <c r="D115" s="2"/>
    </row>
    <row r="116" spans="4:4" s="30" customFormat="1" ht="15" x14ac:dyDescent="0.2">
      <c r="D116" s="2"/>
    </row>
    <row r="117" spans="4:4" s="30" customFormat="1" ht="15" x14ac:dyDescent="0.2">
      <c r="D117" s="2"/>
    </row>
    <row r="118" spans="4:4" s="30" customFormat="1" ht="15" x14ac:dyDescent="0.2">
      <c r="D118" s="2"/>
    </row>
    <row r="119" spans="4:4" s="30" customFormat="1" ht="15" x14ac:dyDescent="0.2">
      <c r="D119" s="2"/>
    </row>
    <row r="120" spans="4:4" s="30" customFormat="1" ht="15" x14ac:dyDescent="0.2">
      <c r="D120" s="2"/>
    </row>
    <row r="121" spans="4:4" s="30" customFormat="1" ht="15" x14ac:dyDescent="0.2">
      <c r="D121" s="2"/>
    </row>
    <row r="122" spans="4:4" s="30" customFormat="1" ht="15" x14ac:dyDescent="0.2">
      <c r="D122" s="2"/>
    </row>
    <row r="123" spans="4:4" s="30" customFormat="1" ht="15" x14ac:dyDescent="0.2">
      <c r="D123" s="2"/>
    </row>
    <row r="124" spans="4:4" s="30" customFormat="1" ht="15" x14ac:dyDescent="0.2">
      <c r="D124" s="2"/>
    </row>
    <row r="125" spans="4:4" s="30" customFormat="1" ht="15" x14ac:dyDescent="0.2">
      <c r="D125" s="2"/>
    </row>
    <row r="126" spans="4:4" s="30" customFormat="1" ht="15" x14ac:dyDescent="0.2">
      <c r="D126" s="2"/>
    </row>
    <row r="127" spans="4:4" s="30" customFormat="1" ht="15" x14ac:dyDescent="0.2">
      <c r="D127" s="2"/>
    </row>
    <row r="128" spans="4:4" s="30" customFormat="1" ht="15" x14ac:dyDescent="0.2">
      <c r="D128" s="2"/>
    </row>
    <row r="129" spans="4:4" s="30" customFormat="1" ht="15" x14ac:dyDescent="0.2">
      <c r="D129" s="2"/>
    </row>
    <row r="130" spans="4:4" s="30" customFormat="1" ht="15" x14ac:dyDescent="0.2">
      <c r="D130" s="2"/>
    </row>
    <row r="131" spans="4:4" s="30" customFormat="1" ht="15" x14ac:dyDescent="0.2">
      <c r="D131" s="2"/>
    </row>
    <row r="132" spans="4:4" s="30" customFormat="1" ht="15" x14ac:dyDescent="0.2">
      <c r="D132" s="2"/>
    </row>
    <row r="133" spans="4:4" s="30" customFormat="1" ht="15" x14ac:dyDescent="0.2">
      <c r="D133" s="2"/>
    </row>
    <row r="134" spans="4:4" s="30" customFormat="1" ht="15" x14ac:dyDescent="0.2">
      <c r="D134" s="2"/>
    </row>
    <row r="135" spans="4:4" s="30" customFormat="1" ht="15" x14ac:dyDescent="0.2">
      <c r="D135" s="2"/>
    </row>
    <row r="136" spans="4:4" s="30" customFormat="1" ht="15" x14ac:dyDescent="0.2">
      <c r="D136" s="2"/>
    </row>
    <row r="137" spans="4:4" s="30" customFormat="1" ht="15" x14ac:dyDescent="0.2">
      <c r="D137" s="2"/>
    </row>
    <row r="138" spans="4:4" s="30" customFormat="1" ht="15" x14ac:dyDescent="0.2">
      <c r="D138" s="2"/>
    </row>
    <row r="139" spans="4:4" s="30" customFormat="1" ht="15" x14ac:dyDescent="0.2">
      <c r="D139" s="2"/>
    </row>
    <row r="140" spans="4:4" s="30" customFormat="1" ht="15" x14ac:dyDescent="0.2">
      <c r="D140" s="2"/>
    </row>
    <row r="141" spans="4:4" s="30" customFormat="1" ht="15" x14ac:dyDescent="0.2">
      <c r="D141" s="2"/>
    </row>
    <row r="142" spans="4:4" s="30" customFormat="1" ht="15" x14ac:dyDescent="0.2">
      <c r="D142" s="2"/>
    </row>
    <row r="143" spans="4:4" s="30" customFormat="1" ht="15" x14ac:dyDescent="0.2">
      <c r="D143" s="2"/>
    </row>
    <row r="144" spans="4:4" s="30" customFormat="1" ht="15" x14ac:dyDescent="0.2">
      <c r="D144" s="2"/>
    </row>
    <row r="145" spans="4:4" s="30" customFormat="1" ht="15" x14ac:dyDescent="0.2">
      <c r="D145" s="2"/>
    </row>
    <row r="146" spans="4:4" s="30" customFormat="1" ht="15" x14ac:dyDescent="0.2">
      <c r="D146" s="2"/>
    </row>
    <row r="147" spans="4:4" s="30" customFormat="1" ht="15" x14ac:dyDescent="0.2">
      <c r="D147" s="2"/>
    </row>
    <row r="148" spans="4:4" s="30" customFormat="1" ht="15" x14ac:dyDescent="0.2">
      <c r="D148" s="2"/>
    </row>
    <row r="149" spans="4:4" s="30" customFormat="1" ht="15" x14ac:dyDescent="0.2">
      <c r="D149" s="2"/>
    </row>
    <row r="150" spans="4:4" s="30" customFormat="1" ht="15" x14ac:dyDescent="0.2">
      <c r="D150" s="2"/>
    </row>
    <row r="151" spans="4:4" s="30" customFormat="1" ht="15" x14ac:dyDescent="0.2">
      <c r="D151" s="2"/>
    </row>
    <row r="152" spans="4:4" s="30" customFormat="1" ht="15" x14ac:dyDescent="0.2">
      <c r="D152" s="2"/>
    </row>
    <row r="153" spans="4:4" s="30" customFormat="1" ht="15" x14ac:dyDescent="0.2">
      <c r="D153" s="2"/>
    </row>
    <row r="154" spans="4:4" s="30" customFormat="1" ht="15" x14ac:dyDescent="0.2">
      <c r="D154" s="2"/>
    </row>
    <row r="155" spans="4:4" s="30" customFormat="1" ht="15" x14ac:dyDescent="0.2">
      <c r="D155" s="2"/>
    </row>
    <row r="156" spans="4:4" s="30" customFormat="1" ht="15" x14ac:dyDescent="0.2">
      <c r="D156" s="2"/>
    </row>
    <row r="157" spans="4:4" s="30" customFormat="1" ht="15" x14ac:dyDescent="0.2">
      <c r="D157" s="2"/>
    </row>
    <row r="158" spans="4:4" s="30" customFormat="1" ht="15" x14ac:dyDescent="0.2">
      <c r="D158" s="2"/>
    </row>
    <row r="159" spans="4:4" s="30" customFormat="1" ht="15" x14ac:dyDescent="0.2">
      <c r="D159" s="2"/>
    </row>
    <row r="160" spans="4:4" s="30" customFormat="1" ht="15" x14ac:dyDescent="0.2">
      <c r="D160" s="2"/>
    </row>
    <row r="161" spans="4:4" s="30" customFormat="1" ht="15" x14ac:dyDescent="0.2">
      <c r="D161" s="2"/>
    </row>
    <row r="162" spans="4:4" s="30" customFormat="1" ht="15" x14ac:dyDescent="0.2">
      <c r="D162" s="2"/>
    </row>
    <row r="163" spans="4:4" s="30" customFormat="1" ht="15" x14ac:dyDescent="0.2">
      <c r="D163" s="2"/>
    </row>
    <row r="164" spans="4:4" s="30" customFormat="1" ht="15" x14ac:dyDescent="0.2">
      <c r="D164" s="2"/>
    </row>
    <row r="165" spans="4:4" s="30" customFormat="1" ht="15" x14ac:dyDescent="0.2">
      <c r="D165" s="2"/>
    </row>
    <row r="166" spans="4:4" s="30" customFormat="1" ht="15" x14ac:dyDescent="0.2">
      <c r="D166" s="2"/>
    </row>
    <row r="167" spans="4:4" s="30" customFormat="1" ht="15" x14ac:dyDescent="0.2">
      <c r="D167" s="2"/>
    </row>
    <row r="168" spans="4:4" s="30" customFormat="1" ht="15" x14ac:dyDescent="0.2">
      <c r="D168" s="2"/>
    </row>
    <row r="169" spans="4:4" s="30" customFormat="1" ht="15" x14ac:dyDescent="0.2">
      <c r="D169" s="2"/>
    </row>
    <row r="170" spans="4:4" s="30" customFormat="1" ht="15" x14ac:dyDescent="0.2">
      <c r="D170" s="2"/>
    </row>
    <row r="171" spans="4:4" s="30" customFormat="1" ht="15" x14ac:dyDescent="0.2">
      <c r="D171" s="2"/>
    </row>
    <row r="172" spans="4:4" s="30" customFormat="1" ht="15" x14ac:dyDescent="0.2">
      <c r="D172" s="2"/>
    </row>
    <row r="173" spans="4:4" s="30" customFormat="1" ht="15" x14ac:dyDescent="0.2">
      <c r="D173" s="2"/>
    </row>
    <row r="174" spans="4:4" s="30" customFormat="1" ht="15" x14ac:dyDescent="0.2">
      <c r="D174" s="2"/>
    </row>
    <row r="175" spans="4:4" s="30" customFormat="1" ht="15" x14ac:dyDescent="0.2">
      <c r="D175" s="2"/>
    </row>
    <row r="176" spans="4:4" s="30" customFormat="1" ht="15" x14ac:dyDescent="0.2">
      <c r="D176" s="2"/>
    </row>
    <row r="177" spans="4:4" s="30" customFormat="1" ht="15" x14ac:dyDescent="0.2">
      <c r="D177" s="2"/>
    </row>
    <row r="178" spans="4:4" s="30" customFormat="1" ht="15" x14ac:dyDescent="0.2">
      <c r="D178" s="2"/>
    </row>
    <row r="179" spans="4:4" s="30" customFormat="1" ht="15" x14ac:dyDescent="0.2">
      <c r="D179" s="2"/>
    </row>
    <row r="180" spans="4:4" s="30" customFormat="1" ht="15" x14ac:dyDescent="0.2">
      <c r="D180" s="2"/>
    </row>
    <row r="181" spans="4:4" s="30" customFormat="1" ht="15" x14ac:dyDescent="0.2">
      <c r="D181" s="2"/>
    </row>
    <row r="182" spans="4:4" s="30" customFormat="1" ht="15" x14ac:dyDescent="0.2">
      <c r="D182" s="2"/>
    </row>
    <row r="183" spans="4:4" s="30" customFormat="1" ht="15" x14ac:dyDescent="0.2">
      <c r="D183" s="2"/>
    </row>
    <row r="184" spans="4:4" s="30" customFormat="1" ht="15" x14ac:dyDescent="0.2">
      <c r="D184" s="2"/>
    </row>
    <row r="185" spans="4:4" s="30" customFormat="1" ht="15" x14ac:dyDescent="0.2">
      <c r="D185" s="2"/>
    </row>
    <row r="186" spans="4:4" s="30" customFormat="1" ht="15" x14ac:dyDescent="0.2">
      <c r="D186" s="2"/>
    </row>
    <row r="187" spans="4:4" s="30" customFormat="1" ht="15" x14ac:dyDescent="0.2">
      <c r="D187" s="2"/>
    </row>
    <row r="188" spans="4:4" s="30" customFormat="1" ht="15" x14ac:dyDescent="0.2">
      <c r="D188" s="2"/>
    </row>
    <row r="189" spans="4:4" s="30" customFormat="1" ht="15" x14ac:dyDescent="0.2">
      <c r="D189" s="2"/>
    </row>
    <row r="190" spans="4:4" s="30" customFormat="1" ht="15" x14ac:dyDescent="0.2">
      <c r="D190" s="2"/>
    </row>
    <row r="191" spans="4:4" s="30" customFormat="1" ht="15" x14ac:dyDescent="0.2">
      <c r="D191" s="2"/>
    </row>
    <row r="192" spans="4:4" s="30" customFormat="1" ht="15" x14ac:dyDescent="0.2">
      <c r="D192" s="2"/>
    </row>
    <row r="193" spans="4:4" s="30" customFormat="1" ht="15" x14ac:dyDescent="0.2">
      <c r="D193" s="2"/>
    </row>
    <row r="194" spans="4:4" s="30" customFormat="1" ht="15" x14ac:dyDescent="0.2">
      <c r="D194" s="2"/>
    </row>
    <row r="195" spans="4:4" s="30" customFormat="1" ht="15" x14ac:dyDescent="0.2">
      <c r="D195" s="2"/>
    </row>
    <row r="196" spans="4:4" s="30" customFormat="1" ht="15" x14ac:dyDescent="0.2">
      <c r="D196" s="2"/>
    </row>
    <row r="197" spans="4:4" s="30" customFormat="1" ht="15" x14ac:dyDescent="0.2">
      <c r="D197" s="2"/>
    </row>
    <row r="198" spans="4:4" s="30" customFormat="1" ht="15" x14ac:dyDescent="0.2">
      <c r="D198" s="2"/>
    </row>
    <row r="199" spans="4:4" s="30" customFormat="1" ht="15" x14ac:dyDescent="0.2">
      <c r="D199" s="2"/>
    </row>
    <row r="200" spans="4:4" s="30" customFormat="1" ht="15" x14ac:dyDescent="0.2">
      <c r="D200" s="2"/>
    </row>
    <row r="201" spans="4:4" s="30" customFormat="1" ht="15" x14ac:dyDescent="0.2">
      <c r="D201" s="2"/>
    </row>
    <row r="202" spans="4:4" s="30" customFormat="1" ht="15" x14ac:dyDescent="0.2">
      <c r="D202" s="2"/>
    </row>
    <row r="203" spans="4:4" s="30" customFormat="1" ht="15" x14ac:dyDescent="0.2">
      <c r="D203" s="2"/>
    </row>
    <row r="204" spans="4:4" s="30" customFormat="1" ht="15" x14ac:dyDescent="0.2">
      <c r="D204" s="2"/>
    </row>
    <row r="205" spans="4:4" s="30" customFormat="1" ht="15" x14ac:dyDescent="0.2">
      <c r="D205" s="2"/>
    </row>
    <row r="206" spans="4:4" s="30" customFormat="1" ht="15" x14ac:dyDescent="0.2">
      <c r="D206" s="2"/>
    </row>
    <row r="207" spans="4:4" s="30" customFormat="1" ht="15" x14ac:dyDescent="0.2">
      <c r="D207" s="2"/>
    </row>
    <row r="208" spans="4:4" s="30" customFormat="1" ht="15" x14ac:dyDescent="0.2">
      <c r="D208" s="2"/>
    </row>
    <row r="209" spans="4:4" s="30" customFormat="1" ht="15" x14ac:dyDescent="0.2">
      <c r="D209" s="2"/>
    </row>
    <row r="210" spans="4:4" s="30" customFormat="1" ht="15" x14ac:dyDescent="0.2">
      <c r="D210" s="2"/>
    </row>
    <row r="211" spans="4:4" s="30" customFormat="1" ht="15" x14ac:dyDescent="0.2">
      <c r="D211" s="2"/>
    </row>
    <row r="212" spans="4:4" s="30" customFormat="1" ht="15" x14ac:dyDescent="0.2">
      <c r="D212" s="2"/>
    </row>
    <row r="213" spans="4:4" s="30" customFormat="1" ht="15" x14ac:dyDescent="0.2">
      <c r="D213" s="2"/>
    </row>
    <row r="214" spans="4:4" s="30" customFormat="1" ht="15" x14ac:dyDescent="0.2">
      <c r="D214" s="2"/>
    </row>
    <row r="215" spans="4:4" s="30" customFormat="1" ht="15" x14ac:dyDescent="0.2">
      <c r="D215" s="2"/>
    </row>
    <row r="216" spans="4:4" s="30" customFormat="1" ht="15" x14ac:dyDescent="0.2">
      <c r="D216" s="2"/>
    </row>
    <row r="217" spans="4:4" s="30" customFormat="1" ht="15" x14ac:dyDescent="0.2">
      <c r="D217" s="2"/>
    </row>
    <row r="218" spans="4:4" s="30" customFormat="1" ht="15" x14ac:dyDescent="0.2">
      <c r="D218" s="2"/>
    </row>
    <row r="219" spans="4:4" s="30" customFormat="1" ht="15" x14ac:dyDescent="0.2">
      <c r="D219" s="2"/>
    </row>
    <row r="220" spans="4:4" s="30" customFormat="1" ht="15" x14ac:dyDescent="0.2">
      <c r="D220" s="2"/>
    </row>
    <row r="221" spans="4:4" s="30" customFormat="1" ht="15" x14ac:dyDescent="0.2">
      <c r="D221" s="2"/>
    </row>
    <row r="222" spans="4:4" s="30" customFormat="1" ht="15" x14ac:dyDescent="0.2">
      <c r="D222" s="2"/>
    </row>
    <row r="223" spans="4:4" s="30" customFormat="1" ht="15" x14ac:dyDescent="0.2">
      <c r="D223" s="2"/>
    </row>
    <row r="224" spans="4:4" s="30" customFormat="1" ht="15" x14ac:dyDescent="0.2">
      <c r="D224" s="2"/>
    </row>
    <row r="225" spans="4:4" s="30" customFormat="1" ht="15" x14ac:dyDescent="0.2">
      <c r="D225" s="2"/>
    </row>
    <row r="226" spans="4:4" s="30" customFormat="1" ht="15" x14ac:dyDescent="0.2">
      <c r="D226" s="2"/>
    </row>
    <row r="227" spans="4:4" s="30" customFormat="1" ht="15" x14ac:dyDescent="0.2">
      <c r="D227" s="2"/>
    </row>
    <row r="228" spans="4:4" s="30" customFormat="1" ht="15" x14ac:dyDescent="0.2">
      <c r="D228" s="2"/>
    </row>
    <row r="229" spans="4:4" s="30" customFormat="1" ht="15" x14ac:dyDescent="0.2">
      <c r="D229" s="2"/>
    </row>
    <row r="230" spans="4:4" s="30" customFormat="1" ht="15" x14ac:dyDescent="0.2">
      <c r="D230" s="2"/>
    </row>
    <row r="231" spans="4:4" s="30" customFormat="1" ht="15" x14ac:dyDescent="0.2">
      <c r="D231" s="2"/>
    </row>
    <row r="232" spans="4:4" s="30" customFormat="1" ht="15" x14ac:dyDescent="0.2">
      <c r="D232" s="2"/>
    </row>
    <row r="233" spans="4:4" s="30" customFormat="1" ht="15" x14ac:dyDescent="0.2">
      <c r="D233" s="2"/>
    </row>
    <row r="234" spans="4:4" s="30" customFormat="1" ht="15" x14ac:dyDescent="0.2">
      <c r="D234" s="2"/>
    </row>
    <row r="235" spans="4:4" s="30" customFormat="1" ht="15" x14ac:dyDescent="0.2">
      <c r="D235" s="2"/>
    </row>
    <row r="236" spans="4:4" s="30" customFormat="1" ht="15" x14ac:dyDescent="0.2">
      <c r="D236" s="2"/>
    </row>
    <row r="237" spans="4:4" s="30" customFormat="1" ht="15" x14ac:dyDescent="0.2">
      <c r="D237" s="2"/>
    </row>
    <row r="238" spans="4:4" s="30" customFormat="1" ht="15" x14ac:dyDescent="0.2">
      <c r="D238" s="2"/>
    </row>
    <row r="239" spans="4:4" s="30" customFormat="1" ht="15" x14ac:dyDescent="0.2">
      <c r="D239" s="2"/>
    </row>
    <row r="240" spans="4:4" s="30" customFormat="1" ht="15" x14ac:dyDescent="0.2">
      <c r="D240" s="2"/>
    </row>
    <row r="241" spans="4:4" s="30" customFormat="1" ht="15" x14ac:dyDescent="0.2">
      <c r="D241" s="2"/>
    </row>
    <row r="242" spans="4:4" s="30" customFormat="1" ht="15" x14ac:dyDescent="0.2">
      <c r="D242" s="2"/>
    </row>
    <row r="243" spans="4:4" s="30" customFormat="1" ht="15" x14ac:dyDescent="0.2">
      <c r="D243" s="2"/>
    </row>
    <row r="244" spans="4:4" s="30" customFormat="1" ht="15" x14ac:dyDescent="0.2">
      <c r="D244" s="2"/>
    </row>
    <row r="245" spans="4:4" s="30" customFormat="1" ht="15" x14ac:dyDescent="0.2">
      <c r="D245" s="2"/>
    </row>
    <row r="246" spans="4:4" s="30" customFormat="1" ht="15" x14ac:dyDescent="0.2">
      <c r="D246" s="2"/>
    </row>
    <row r="247" spans="4:4" s="30" customFormat="1" ht="15" x14ac:dyDescent="0.2">
      <c r="D247" s="2"/>
    </row>
    <row r="248" spans="4:4" s="30" customFormat="1" ht="15" x14ac:dyDescent="0.2">
      <c r="D248" s="2"/>
    </row>
    <row r="249" spans="4:4" s="30" customFormat="1" ht="15" x14ac:dyDescent="0.2">
      <c r="D249" s="2"/>
    </row>
    <row r="250" spans="4:4" s="30" customFormat="1" ht="15" x14ac:dyDescent="0.2">
      <c r="D250" s="2"/>
    </row>
    <row r="251" spans="4:4" s="30" customFormat="1" ht="15" x14ac:dyDescent="0.2">
      <c r="D251" s="2"/>
    </row>
    <row r="252" spans="4:4" s="30" customFormat="1" ht="15" x14ac:dyDescent="0.2">
      <c r="D252" s="2"/>
    </row>
    <row r="253" spans="4:4" s="30" customFormat="1" ht="15" x14ac:dyDescent="0.2">
      <c r="D253" s="2"/>
    </row>
    <row r="254" spans="4:4" s="30" customFormat="1" ht="15" x14ac:dyDescent="0.2">
      <c r="D254" s="2"/>
    </row>
    <row r="255" spans="4:4" s="30" customFormat="1" ht="15" x14ac:dyDescent="0.2">
      <c r="D255" s="2"/>
    </row>
    <row r="256" spans="4:4" s="30" customFormat="1" ht="15" x14ac:dyDescent="0.2">
      <c r="D256" s="2"/>
    </row>
    <row r="257" spans="4:4" s="30" customFormat="1" ht="15" x14ac:dyDescent="0.2">
      <c r="D257" s="2"/>
    </row>
    <row r="258" spans="4:4" s="30" customFormat="1" ht="15" x14ac:dyDescent="0.2">
      <c r="D258" s="2"/>
    </row>
    <row r="259" spans="4:4" s="30" customFormat="1" ht="15" x14ac:dyDescent="0.2">
      <c r="D259" s="2"/>
    </row>
    <row r="260" spans="4:4" s="30" customFormat="1" ht="15" x14ac:dyDescent="0.2">
      <c r="D260" s="2"/>
    </row>
    <row r="261" spans="4:4" s="30" customFormat="1" ht="15" x14ac:dyDescent="0.2">
      <c r="D261" s="2"/>
    </row>
    <row r="262" spans="4:4" s="30" customFormat="1" ht="15" x14ac:dyDescent="0.2">
      <c r="D262" s="2"/>
    </row>
    <row r="263" spans="4:4" s="30" customFormat="1" ht="15" x14ac:dyDescent="0.2">
      <c r="D263" s="2"/>
    </row>
    <row r="264" spans="4:4" s="30" customFormat="1" ht="15" x14ac:dyDescent="0.2">
      <c r="D264" s="2"/>
    </row>
    <row r="265" spans="4:4" s="30" customFormat="1" ht="15" x14ac:dyDescent="0.2">
      <c r="D265" s="2"/>
    </row>
    <row r="266" spans="4:4" s="30" customFormat="1" ht="15" x14ac:dyDescent="0.2">
      <c r="D266" s="2"/>
    </row>
    <row r="267" spans="4:4" s="30" customFormat="1" ht="15" x14ac:dyDescent="0.2">
      <c r="D267" s="2"/>
    </row>
    <row r="268" spans="4:4" s="30" customFormat="1" ht="15" x14ac:dyDescent="0.2">
      <c r="D268" s="2"/>
    </row>
    <row r="269" spans="4:4" s="30" customFormat="1" ht="15" x14ac:dyDescent="0.2">
      <c r="D269" s="2"/>
    </row>
    <row r="270" spans="4:4" s="30" customFormat="1" ht="15" x14ac:dyDescent="0.2">
      <c r="D270" s="2"/>
    </row>
    <row r="271" spans="4:4" s="30" customFormat="1" ht="15" x14ac:dyDescent="0.2">
      <c r="D271" s="2"/>
    </row>
    <row r="272" spans="4:4" s="30" customFormat="1" ht="15" x14ac:dyDescent="0.2">
      <c r="D272" s="2"/>
    </row>
    <row r="273" spans="4:4" s="30" customFormat="1" ht="15" x14ac:dyDescent="0.2">
      <c r="D273" s="2"/>
    </row>
    <row r="274" spans="4:4" s="30" customFormat="1" ht="15" x14ac:dyDescent="0.2">
      <c r="D274" s="2"/>
    </row>
    <row r="275" spans="4:4" s="30" customFormat="1" ht="15" x14ac:dyDescent="0.2">
      <c r="D275" s="2"/>
    </row>
    <row r="276" spans="4:4" s="30" customFormat="1" ht="15" x14ac:dyDescent="0.2">
      <c r="D276" s="2"/>
    </row>
    <row r="277" spans="4:4" s="30" customFormat="1" ht="15" x14ac:dyDescent="0.2">
      <c r="D277" s="2"/>
    </row>
    <row r="278" spans="4:4" s="30" customFormat="1" ht="15" x14ac:dyDescent="0.2">
      <c r="D278" s="2"/>
    </row>
    <row r="279" spans="4:4" s="30" customFormat="1" ht="15" x14ac:dyDescent="0.2">
      <c r="D279" s="2"/>
    </row>
    <row r="280" spans="4:4" s="30" customFormat="1" ht="15" x14ac:dyDescent="0.2">
      <c r="D280" s="2"/>
    </row>
    <row r="281" spans="4:4" s="30" customFormat="1" ht="15" x14ac:dyDescent="0.2">
      <c r="D281" s="2"/>
    </row>
    <row r="282" spans="4:4" s="30" customFormat="1" ht="15" x14ac:dyDescent="0.2">
      <c r="D282" s="2"/>
    </row>
    <row r="283" spans="4:4" s="30" customFormat="1" ht="15" x14ac:dyDescent="0.2">
      <c r="D283" s="2"/>
    </row>
    <row r="284" spans="4:4" s="30" customFormat="1" ht="15" x14ac:dyDescent="0.2">
      <c r="D284" s="2"/>
    </row>
    <row r="285" spans="4:4" s="30" customFormat="1" ht="15" x14ac:dyDescent="0.2">
      <c r="D285" s="2"/>
    </row>
    <row r="286" spans="4:4" s="30" customFormat="1" ht="15" x14ac:dyDescent="0.2">
      <c r="D286" s="2"/>
    </row>
    <row r="287" spans="4:4" s="30" customFormat="1" ht="15" x14ac:dyDescent="0.2">
      <c r="D287" s="2"/>
    </row>
    <row r="288" spans="4:4" s="30" customFormat="1" ht="15" x14ac:dyDescent="0.2">
      <c r="D288" s="2"/>
    </row>
    <row r="289" spans="4:4" s="30" customFormat="1" ht="15" x14ac:dyDescent="0.2">
      <c r="D289" s="2"/>
    </row>
    <row r="290" spans="4:4" s="30" customFormat="1" ht="15" x14ac:dyDescent="0.2">
      <c r="D290" s="2"/>
    </row>
    <row r="291" spans="4:4" s="30" customFormat="1" ht="15" x14ac:dyDescent="0.2">
      <c r="D291" s="2"/>
    </row>
    <row r="292" spans="4:4" s="30" customFormat="1" ht="15" x14ac:dyDescent="0.2">
      <c r="D292" s="2"/>
    </row>
    <row r="293" spans="4:4" s="30" customFormat="1" ht="15" x14ac:dyDescent="0.2">
      <c r="D293" s="2"/>
    </row>
    <row r="294" spans="4:4" s="30" customFormat="1" ht="15" x14ac:dyDescent="0.2">
      <c r="D294" s="2"/>
    </row>
    <row r="295" spans="4:4" s="30" customFormat="1" ht="15" x14ac:dyDescent="0.2">
      <c r="D295" s="2"/>
    </row>
    <row r="296" spans="4:4" s="30" customFormat="1" ht="15" x14ac:dyDescent="0.2">
      <c r="D296" s="2"/>
    </row>
    <row r="297" spans="4:4" s="30" customFormat="1" ht="15" x14ac:dyDescent="0.2">
      <c r="D297" s="2"/>
    </row>
    <row r="298" spans="4:4" s="30" customFormat="1" ht="15" x14ac:dyDescent="0.2">
      <c r="D298" s="2"/>
    </row>
    <row r="299" spans="4:4" s="30" customFormat="1" ht="15" x14ac:dyDescent="0.2">
      <c r="D299" s="2"/>
    </row>
    <row r="300" spans="4:4" s="30" customFormat="1" ht="15" x14ac:dyDescent="0.2">
      <c r="D300" s="2"/>
    </row>
    <row r="301" spans="4:4" s="30" customFormat="1" ht="15" x14ac:dyDescent="0.2">
      <c r="D301" s="2"/>
    </row>
    <row r="302" spans="4:4" s="30" customFormat="1" ht="15" x14ac:dyDescent="0.2">
      <c r="D302" s="2"/>
    </row>
    <row r="303" spans="4:4" s="30" customFormat="1" ht="15" x14ac:dyDescent="0.2">
      <c r="D303" s="2"/>
    </row>
    <row r="304" spans="4:4" s="30" customFormat="1" ht="15" x14ac:dyDescent="0.2">
      <c r="D304" s="2"/>
    </row>
    <row r="305" spans="4:4" s="30" customFormat="1" ht="15" x14ac:dyDescent="0.2">
      <c r="D305" s="2"/>
    </row>
    <row r="306" spans="4:4" s="30" customFormat="1" ht="15" x14ac:dyDescent="0.2">
      <c r="D306" s="2"/>
    </row>
    <row r="307" spans="4:4" s="30" customFormat="1" ht="15" x14ac:dyDescent="0.2">
      <c r="D307" s="2"/>
    </row>
    <row r="308" spans="4:4" s="30" customFormat="1" ht="15" x14ac:dyDescent="0.2">
      <c r="D308" s="2"/>
    </row>
    <row r="309" spans="4:4" s="30" customFormat="1" ht="15" x14ac:dyDescent="0.2">
      <c r="D309" s="2"/>
    </row>
    <row r="310" spans="4:4" s="30" customFormat="1" ht="15" x14ac:dyDescent="0.2">
      <c r="D310" s="2"/>
    </row>
    <row r="311" spans="4:4" s="30" customFormat="1" ht="15" x14ac:dyDescent="0.2">
      <c r="D311" s="2"/>
    </row>
    <row r="312" spans="4:4" s="30" customFormat="1" ht="15" x14ac:dyDescent="0.2">
      <c r="D312" s="2"/>
    </row>
    <row r="313" spans="4:4" s="30" customFormat="1" ht="15" x14ac:dyDescent="0.2">
      <c r="D313" s="2"/>
    </row>
    <row r="314" spans="4:4" s="30" customFormat="1" ht="15" x14ac:dyDescent="0.2">
      <c r="D314" s="2"/>
    </row>
    <row r="315" spans="4:4" s="30" customFormat="1" ht="15" x14ac:dyDescent="0.2">
      <c r="D315" s="2"/>
    </row>
    <row r="316" spans="4:4" s="30" customFormat="1" ht="15" x14ac:dyDescent="0.2">
      <c r="D316" s="2"/>
    </row>
    <row r="317" spans="4:4" s="30" customFormat="1" ht="15" x14ac:dyDescent="0.2">
      <c r="D317" s="2"/>
    </row>
    <row r="318" spans="4:4" s="30" customFormat="1" ht="15" x14ac:dyDescent="0.2">
      <c r="D318" s="2"/>
    </row>
    <row r="319" spans="4:4" s="30" customFormat="1" ht="15" x14ac:dyDescent="0.2">
      <c r="D319" s="2"/>
    </row>
    <row r="320" spans="4:4" s="30" customFormat="1" ht="15" x14ac:dyDescent="0.2">
      <c r="D320" s="2"/>
    </row>
    <row r="321" spans="4:4" s="30" customFormat="1" ht="15" x14ac:dyDescent="0.2">
      <c r="D321" s="2"/>
    </row>
    <row r="322" spans="4:4" s="30" customFormat="1" ht="15" x14ac:dyDescent="0.2">
      <c r="D322" s="2"/>
    </row>
    <row r="323" spans="4:4" s="30" customFormat="1" ht="15" x14ac:dyDescent="0.2">
      <c r="D323" s="2"/>
    </row>
    <row r="324" spans="4:4" s="30" customFormat="1" ht="15" x14ac:dyDescent="0.2">
      <c r="D324" s="2"/>
    </row>
    <row r="325" spans="4:4" s="30" customFormat="1" ht="15" x14ac:dyDescent="0.2">
      <c r="D325" s="2"/>
    </row>
    <row r="326" spans="4:4" s="30" customFormat="1" ht="15" x14ac:dyDescent="0.2">
      <c r="D326" s="2"/>
    </row>
    <row r="327" spans="4:4" s="30" customFormat="1" ht="15" x14ac:dyDescent="0.2">
      <c r="D327" s="2"/>
    </row>
    <row r="328" spans="4:4" s="30" customFormat="1" ht="15" x14ac:dyDescent="0.2">
      <c r="D328" s="2"/>
    </row>
    <row r="329" spans="4:4" s="30" customFormat="1" ht="15" x14ac:dyDescent="0.2">
      <c r="D329" s="2"/>
    </row>
    <row r="330" spans="4:4" s="30" customFormat="1" ht="15" x14ac:dyDescent="0.2">
      <c r="D330" s="2"/>
    </row>
    <row r="331" spans="4:4" s="30" customFormat="1" ht="15" x14ac:dyDescent="0.2">
      <c r="D331" s="2"/>
    </row>
    <row r="332" spans="4:4" s="30" customFormat="1" ht="15" x14ac:dyDescent="0.2">
      <c r="D332" s="2"/>
    </row>
    <row r="333" spans="4:4" s="30" customFormat="1" ht="15" x14ac:dyDescent="0.2">
      <c r="D333" s="2"/>
    </row>
    <row r="334" spans="4:4" s="30" customFormat="1" ht="15" x14ac:dyDescent="0.2">
      <c r="D334" s="2"/>
    </row>
    <row r="335" spans="4:4" s="30" customFormat="1" ht="15" x14ac:dyDescent="0.2">
      <c r="D335" s="2"/>
    </row>
    <row r="336" spans="4:4" s="30" customFormat="1" ht="15" x14ac:dyDescent="0.2">
      <c r="D336" s="2"/>
    </row>
    <row r="337" spans="4:4" s="30" customFormat="1" ht="15" x14ac:dyDescent="0.2">
      <c r="D337" s="2"/>
    </row>
    <row r="338" spans="4:4" s="30" customFormat="1" ht="15" x14ac:dyDescent="0.2">
      <c r="D338" s="2"/>
    </row>
    <row r="339" spans="4:4" s="30" customFormat="1" ht="15" x14ac:dyDescent="0.2">
      <c r="D339" s="2"/>
    </row>
    <row r="340" spans="4:4" s="30" customFormat="1" ht="15" x14ac:dyDescent="0.2">
      <c r="D340" s="2"/>
    </row>
    <row r="341" spans="4:4" s="30" customFormat="1" ht="15" x14ac:dyDescent="0.2">
      <c r="D341" s="2"/>
    </row>
    <row r="342" spans="4:4" s="30" customFormat="1" ht="15" x14ac:dyDescent="0.2">
      <c r="D342" s="2"/>
    </row>
    <row r="343" spans="4:4" s="30" customFormat="1" ht="15" x14ac:dyDescent="0.2">
      <c r="D343" s="2"/>
    </row>
    <row r="344" spans="4:4" s="30" customFormat="1" ht="15" x14ac:dyDescent="0.2">
      <c r="D344" s="2"/>
    </row>
    <row r="345" spans="4:4" s="30" customFormat="1" ht="15" x14ac:dyDescent="0.2">
      <c r="D345" s="2"/>
    </row>
    <row r="346" spans="4:4" s="30" customFormat="1" ht="15" x14ac:dyDescent="0.2">
      <c r="D346" s="2"/>
    </row>
    <row r="347" spans="4:4" s="30" customFormat="1" ht="15" x14ac:dyDescent="0.2">
      <c r="D347" s="2"/>
    </row>
    <row r="348" spans="4:4" s="30" customFormat="1" ht="15" x14ac:dyDescent="0.2">
      <c r="D348" s="2"/>
    </row>
    <row r="349" spans="4:4" s="30" customFormat="1" ht="15" x14ac:dyDescent="0.2">
      <c r="D349" s="2"/>
    </row>
    <row r="350" spans="4:4" s="30" customFormat="1" ht="15" x14ac:dyDescent="0.2">
      <c r="D350" s="2"/>
    </row>
    <row r="351" spans="4:4" s="30" customFormat="1" ht="15" x14ac:dyDescent="0.2">
      <c r="D351" s="2"/>
    </row>
    <row r="352" spans="4:4" s="30" customFormat="1" ht="15" x14ac:dyDescent="0.2">
      <c r="D352" s="2"/>
    </row>
    <row r="353" spans="4:4" s="30" customFormat="1" ht="15" x14ac:dyDescent="0.2">
      <c r="D353" s="2"/>
    </row>
    <row r="354" spans="4:4" s="30" customFormat="1" ht="15" x14ac:dyDescent="0.2">
      <c r="D354" s="2"/>
    </row>
    <row r="355" spans="4:4" s="30" customFormat="1" ht="15" x14ac:dyDescent="0.2">
      <c r="D355" s="2"/>
    </row>
    <row r="356" spans="4:4" s="30" customFormat="1" ht="15" x14ac:dyDescent="0.2">
      <c r="D356" s="2"/>
    </row>
    <row r="357" spans="4:4" s="30" customFormat="1" ht="15" x14ac:dyDescent="0.2">
      <c r="D357" s="2"/>
    </row>
    <row r="358" spans="4:4" s="30" customFormat="1" ht="15" x14ac:dyDescent="0.2">
      <c r="D358" s="2"/>
    </row>
    <row r="359" spans="4:4" s="30" customFormat="1" ht="15" x14ac:dyDescent="0.2">
      <c r="D359" s="2"/>
    </row>
    <row r="360" spans="4:4" s="30" customFormat="1" ht="15" x14ac:dyDescent="0.2">
      <c r="D360" s="2"/>
    </row>
    <row r="361" spans="4:4" s="30" customFormat="1" ht="15" x14ac:dyDescent="0.2">
      <c r="D361" s="2"/>
    </row>
    <row r="362" spans="4:4" s="30" customFormat="1" ht="15" x14ac:dyDescent="0.2">
      <c r="D362" s="2"/>
    </row>
    <row r="363" spans="4:4" s="30" customFormat="1" ht="15" x14ac:dyDescent="0.2">
      <c r="D363" s="2"/>
    </row>
    <row r="364" spans="4:4" s="30" customFormat="1" ht="15" x14ac:dyDescent="0.2">
      <c r="D364" s="2"/>
    </row>
    <row r="365" spans="4:4" s="30" customFormat="1" ht="15" x14ac:dyDescent="0.2">
      <c r="D365" s="2"/>
    </row>
    <row r="366" spans="4:4" s="30" customFormat="1" ht="15" x14ac:dyDescent="0.2">
      <c r="D366" s="2"/>
    </row>
    <row r="367" spans="4:4" s="30" customFormat="1" ht="15" x14ac:dyDescent="0.2">
      <c r="D367" s="2"/>
    </row>
    <row r="368" spans="4:4" s="30" customFormat="1" ht="15" x14ac:dyDescent="0.2">
      <c r="D368" s="2"/>
    </row>
    <row r="369" spans="4:4" s="30" customFormat="1" ht="15" x14ac:dyDescent="0.2">
      <c r="D369" s="2"/>
    </row>
    <row r="370" spans="4:4" s="30" customFormat="1" ht="15" x14ac:dyDescent="0.2">
      <c r="D370" s="2"/>
    </row>
    <row r="371" spans="4:4" s="30" customFormat="1" ht="15" x14ac:dyDescent="0.2">
      <c r="D371" s="2"/>
    </row>
    <row r="372" spans="4:4" s="30" customFormat="1" ht="15" x14ac:dyDescent="0.2">
      <c r="D372" s="2"/>
    </row>
    <row r="373" spans="4:4" s="30" customFormat="1" ht="15" x14ac:dyDescent="0.2">
      <c r="D373" s="2"/>
    </row>
    <row r="374" spans="4:4" s="30" customFormat="1" ht="15" x14ac:dyDescent="0.2">
      <c r="D374" s="2"/>
    </row>
    <row r="375" spans="4:4" s="30" customFormat="1" ht="15" x14ac:dyDescent="0.2">
      <c r="D375" s="2"/>
    </row>
    <row r="376" spans="4:4" s="30" customFormat="1" ht="15" x14ac:dyDescent="0.2">
      <c r="D376" s="2"/>
    </row>
    <row r="377" spans="4:4" s="30" customFormat="1" ht="15" x14ac:dyDescent="0.2">
      <c r="D377" s="2"/>
    </row>
    <row r="378" spans="4:4" s="30" customFormat="1" ht="15" x14ac:dyDescent="0.2">
      <c r="D378" s="2"/>
    </row>
    <row r="379" spans="4:4" s="30" customFormat="1" ht="15" x14ac:dyDescent="0.2">
      <c r="D379" s="2"/>
    </row>
    <row r="380" spans="4:4" s="30" customFormat="1" ht="15" x14ac:dyDescent="0.2">
      <c r="D380" s="2"/>
    </row>
    <row r="381" spans="4:4" s="30" customFormat="1" ht="15" x14ac:dyDescent="0.2">
      <c r="D381" s="2"/>
    </row>
    <row r="382" spans="4:4" s="30" customFormat="1" ht="15" x14ac:dyDescent="0.2">
      <c r="D382" s="2"/>
    </row>
    <row r="383" spans="4:4" s="30" customFormat="1" ht="15" x14ac:dyDescent="0.2">
      <c r="D383" s="2"/>
    </row>
    <row r="384" spans="4:4" s="30" customFormat="1" ht="15" x14ac:dyDescent="0.2">
      <c r="D384" s="2"/>
    </row>
    <row r="385" spans="4:4" s="30" customFormat="1" ht="15" x14ac:dyDescent="0.2">
      <c r="D385" s="2"/>
    </row>
    <row r="386" spans="4:4" s="30" customFormat="1" ht="15" x14ac:dyDescent="0.2">
      <c r="D386" s="2"/>
    </row>
    <row r="387" spans="4:4" s="30" customFormat="1" ht="15" x14ac:dyDescent="0.2">
      <c r="D387" s="2"/>
    </row>
    <row r="388" spans="4:4" s="30" customFormat="1" ht="15" x14ac:dyDescent="0.2">
      <c r="D388" s="2"/>
    </row>
    <row r="389" spans="4:4" s="30" customFormat="1" ht="15" x14ac:dyDescent="0.2">
      <c r="D389" s="2"/>
    </row>
    <row r="390" spans="4:4" s="30" customFormat="1" ht="15" x14ac:dyDescent="0.2">
      <c r="D390" s="2"/>
    </row>
    <row r="391" spans="4:4" s="30" customFormat="1" ht="15" x14ac:dyDescent="0.2">
      <c r="D391" s="2"/>
    </row>
    <row r="392" spans="4:4" s="30" customFormat="1" ht="15" x14ac:dyDescent="0.2">
      <c r="D392" s="2"/>
    </row>
    <row r="393" spans="4:4" s="30" customFormat="1" ht="15" x14ac:dyDescent="0.2">
      <c r="D393" s="2"/>
    </row>
    <row r="394" spans="4:4" s="30" customFormat="1" ht="15" x14ac:dyDescent="0.2">
      <c r="D394" s="2"/>
    </row>
    <row r="395" spans="4:4" s="30" customFormat="1" ht="15" x14ac:dyDescent="0.2">
      <c r="D395" s="2"/>
    </row>
    <row r="396" spans="4:4" s="30" customFormat="1" ht="15" x14ac:dyDescent="0.2">
      <c r="D396" s="2"/>
    </row>
    <row r="397" spans="4:4" s="30" customFormat="1" ht="15" x14ac:dyDescent="0.2">
      <c r="D397" s="2"/>
    </row>
    <row r="398" spans="4:4" s="30" customFormat="1" ht="15" x14ac:dyDescent="0.2">
      <c r="D398" s="2"/>
    </row>
    <row r="399" spans="4:4" s="30" customFormat="1" ht="15" x14ac:dyDescent="0.2">
      <c r="D399" s="2"/>
    </row>
    <row r="400" spans="4:4" s="30" customFormat="1" ht="15" x14ac:dyDescent="0.2">
      <c r="D400" s="2"/>
    </row>
    <row r="401" spans="1:10" s="30" customFormat="1" ht="15" x14ac:dyDescent="0.2">
      <c r="D401" s="2"/>
    </row>
    <row r="402" spans="1:10" s="30" customFormat="1" ht="15" x14ac:dyDescent="0.2">
      <c r="D402" s="2"/>
    </row>
    <row r="403" spans="1:10" s="30" customFormat="1" ht="15" x14ac:dyDescent="0.2">
      <c r="D403" s="2"/>
    </row>
    <row r="404" spans="1:10" s="30" customFormat="1" ht="15" x14ac:dyDescent="0.2">
      <c r="D404" s="2"/>
    </row>
    <row r="405" spans="1:10" s="30" customFormat="1" ht="15" x14ac:dyDescent="0.2">
      <c r="D405" s="2"/>
    </row>
    <row r="406" spans="1:10" s="30" customFormat="1" ht="15" x14ac:dyDescent="0.2">
      <c r="D406" s="2"/>
    </row>
    <row r="407" spans="1:10" s="30" customFormat="1" ht="15" x14ac:dyDescent="0.2">
      <c r="D407" s="2"/>
    </row>
    <row r="408" spans="1:10" s="30" customFormat="1" ht="15" x14ac:dyDescent="0.2">
      <c r="D408" s="2"/>
    </row>
    <row r="409" spans="1:10" s="30" customFormat="1" ht="15" x14ac:dyDescent="0.2">
      <c r="D409" s="2"/>
    </row>
    <row r="410" spans="1:10" s="30" customFormat="1" ht="15" x14ac:dyDescent="0.2">
      <c r="D410" s="2"/>
    </row>
    <row r="411" spans="1:10" s="30" customFormat="1" ht="15" x14ac:dyDescent="0.2">
      <c r="D411" s="2"/>
    </row>
    <row r="412" spans="1:10" s="30" customFormat="1" ht="15" x14ac:dyDescent="0.2">
      <c r="D412" s="2"/>
    </row>
    <row r="413" spans="1:10" s="30" customFormat="1" ht="15" x14ac:dyDescent="0.2">
      <c r="D413" s="2"/>
    </row>
    <row r="414" spans="1:10" s="30" customFormat="1" ht="15" x14ac:dyDescent="0.2">
      <c r="D414" s="2"/>
    </row>
    <row r="415" spans="1:10" s="30" customFormat="1" ht="15" x14ac:dyDescent="0.2">
      <c r="D415" s="2"/>
    </row>
    <row r="416" spans="1:10" ht="15" x14ac:dyDescent="0.2">
      <c r="A416" s="30"/>
      <c r="B416" s="30"/>
      <c r="C416" s="30"/>
      <c r="E416" s="30"/>
      <c r="F416" s="30"/>
      <c r="G416" s="30"/>
      <c r="H416" s="30"/>
      <c r="I416" s="30"/>
      <c r="J416" s="30"/>
    </row>
    <row r="417" spans="1:3" ht="15" x14ac:dyDescent="0.2">
      <c r="A417" s="30"/>
      <c r="B417" s="30"/>
      <c r="C417" s="30"/>
    </row>
  </sheetData>
  <mergeCells count="38">
    <mergeCell ref="A78:C78"/>
    <mergeCell ref="A77:C77"/>
    <mergeCell ref="A61:C61"/>
    <mergeCell ref="A52:C52"/>
    <mergeCell ref="A42:C42"/>
    <mergeCell ref="A41:C41"/>
    <mergeCell ref="A40:C40"/>
    <mergeCell ref="A59:C59"/>
    <mergeCell ref="A56:C56"/>
    <mergeCell ref="A58:C58"/>
    <mergeCell ref="A43:C43"/>
    <mergeCell ref="A57:C57"/>
    <mergeCell ref="A60:C60"/>
    <mergeCell ref="A39:C39"/>
    <mergeCell ref="A30:C30"/>
    <mergeCell ref="A51:C51"/>
    <mergeCell ref="A50:C50"/>
    <mergeCell ref="A46:C46"/>
    <mergeCell ref="A49:C49"/>
    <mergeCell ref="A1:J1"/>
    <mergeCell ref="A31:C31"/>
    <mergeCell ref="A32:C32"/>
    <mergeCell ref="A38:C38"/>
    <mergeCell ref="A28:C28"/>
    <mergeCell ref="A14:C14"/>
    <mergeCell ref="A33:C33"/>
    <mergeCell ref="A10:C10"/>
    <mergeCell ref="A13:C13"/>
    <mergeCell ref="A23:C23"/>
    <mergeCell ref="A26:C26"/>
    <mergeCell ref="A29:C29"/>
    <mergeCell ref="A27:C27"/>
    <mergeCell ref="A70:C70"/>
    <mergeCell ref="A69:C69"/>
    <mergeCell ref="A76:C76"/>
    <mergeCell ref="A62:C62"/>
    <mergeCell ref="A74:C74"/>
    <mergeCell ref="A75:C75"/>
  </mergeCells>
  <phoneticPr fontId="0" type="noConversion"/>
  <pageMargins left="0.25" right="0.25" top="0.75" bottom="0.75" header="0.3" footer="0.3"/>
  <pageSetup paperSize="9" scale="44" fitToHeight="0" orientation="portrait" r:id="rId1"/>
  <headerFooter alignWithMargins="0"/>
  <rowBreaks count="1" manualBreakCount="1">
    <brk id="3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MRA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 Triebler</dc:creator>
  <cp:lastModifiedBy>MRA Klement</cp:lastModifiedBy>
  <cp:lastPrinted>2018-07-04T09:28:27Z</cp:lastPrinted>
  <dcterms:created xsi:type="dcterms:W3CDTF">1999-11-26T13:17:52Z</dcterms:created>
  <dcterms:modified xsi:type="dcterms:W3CDTF">2024-10-01T10:54:43Z</dcterms:modified>
</cp:coreProperties>
</file>